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320" windowHeight="8100" activeTab="5"/>
  </bookViews>
  <sheets>
    <sheet name="準備" sheetId="1" r:id="rId1"/>
    <sheet name="タイムスケジュール" sheetId="2" r:id="rId2"/>
    <sheet name="体育館利用" sheetId="3" r:id="rId3"/>
    <sheet name="コロナ対策" sheetId="4" r:id="rId4"/>
    <sheet name="参加選手" sheetId="5" r:id="rId5"/>
    <sheet name="１回戦" sheetId="6" r:id="rId6"/>
    <sheet name="個人戦結果入力" sheetId="7" r:id="rId7"/>
    <sheet name="個人戦結果入力 (2)" sheetId="8" r:id="rId8"/>
    <sheet name="決勝トーナメント" sheetId="9" r:id="rId9"/>
    <sheet name="確定順位" sheetId="10" r:id="rId10"/>
    <sheet name="ﾄｰﾅﾒﾝﾄ並べ替え画面" sheetId="11" r:id="rId11"/>
  </sheets>
  <definedNames>
    <definedName name="_xlnm.Print_Area" localSheetId="5">'１回戦'!$A$1:$O$137</definedName>
    <definedName name="_xlnm.Print_Area" localSheetId="1">'タイムスケジュール'!$A$1:$H$19</definedName>
    <definedName name="_xlnm.Print_Area" localSheetId="4">'参加選手'!$A$1:$H$49</definedName>
    <definedName name="_xlnm.Print_Area" localSheetId="0">'準備'!$A$1:$F$32</definedName>
  </definedNames>
  <calcPr fullCalcOnLoad="1"/>
</workbook>
</file>

<file path=xl/sharedStrings.xml><?xml version="1.0" encoding="utf-8"?>
<sst xmlns="http://schemas.openxmlformats.org/spreadsheetml/2006/main" count="850" uniqueCount="325">
  <si>
    <t>名前</t>
  </si>
  <si>
    <t>順位</t>
  </si>
  <si>
    <t>勝率</t>
  </si>
  <si>
    <t>ＴＲ</t>
  </si>
  <si>
    <t>Ｖ</t>
  </si>
  <si>
    <t>ＴＤ</t>
  </si>
  <si>
    <t>１回戦　５本勝負</t>
  </si>
  <si>
    <t>①</t>
  </si>
  <si>
    <t>②</t>
  </si>
  <si>
    <t>③</t>
  </si>
  <si>
    <t>１回戦　５本勝負　トーナメント順位</t>
  </si>
  <si>
    <t>優勝</t>
  </si>
  <si>
    <t>２位</t>
  </si>
  <si>
    <t>３位</t>
  </si>
  <si>
    <t>男子</t>
  </si>
  <si>
    <t>女子</t>
  </si>
  <si>
    <t>大会結果</t>
  </si>
  <si>
    <t>TD/TR</t>
  </si>
  <si>
    <t>総合</t>
  </si>
  <si>
    <t>Ｎｏ</t>
  </si>
  <si>
    <t>TD-TR</t>
  </si>
  <si>
    <t>★</t>
  </si>
  <si>
    <t>藤澤　大知</t>
  </si>
  <si>
    <t>片寄　皓介</t>
  </si>
  <si>
    <t>住吉　惇</t>
  </si>
  <si>
    <t>小池　功真</t>
  </si>
  <si>
    <t>高橋　卓也</t>
  </si>
  <si>
    <t>杉田　航介</t>
  </si>
  <si>
    <t>立川　聖真</t>
  </si>
  <si>
    <t>吉田　優羽</t>
  </si>
  <si>
    <t>柴　　涼太</t>
  </si>
  <si>
    <t>兼光　順也</t>
  </si>
  <si>
    <t>小林　柘夢</t>
  </si>
  <si>
    <t>中島　颯太</t>
  </si>
  <si>
    <t>準優勝</t>
  </si>
  <si>
    <t>三位決定戦</t>
  </si>
  <si>
    <t>平成３０年市民総体　決勝トーナメント</t>
  </si>
  <si>
    <t>１０本勝負　　　　○印　女子　ハンデ６本</t>
  </si>
  <si>
    <t>○印　女子　ハンデ３本</t>
  </si>
  <si>
    <t>女</t>
  </si>
  <si>
    <t>服部　真依</t>
  </si>
  <si>
    <t>今井　銀士</t>
  </si>
  <si>
    <t>瀬古　蒼</t>
  </si>
  <si>
    <t>八木　陸斗</t>
  </si>
  <si>
    <t>滋野　悠人</t>
  </si>
  <si>
    <t>浅倉　凛太郎</t>
  </si>
  <si>
    <t>小川　達也</t>
  </si>
  <si>
    <t>野出　塁斗</t>
  </si>
  <si>
    <t>本田　一姫</t>
  </si>
  <si>
    <t>高橋　卓也</t>
  </si>
  <si>
    <t>高橋　杏樹　○</t>
  </si>
  <si>
    <t>服部　真依　○</t>
  </si>
  <si>
    <t>本田　一姫　○</t>
  </si>
  <si>
    <t>山本　愛莉　○　</t>
  </si>
  <si>
    <t>令和元年度市民総体　大会結果</t>
  </si>
  <si>
    <t>ﾄｰﾅﾒﾝﾄ順位</t>
  </si>
  <si>
    <t>柏陵高校</t>
  </si>
  <si>
    <t>氏名</t>
  </si>
  <si>
    <t>ふりがな</t>
  </si>
  <si>
    <t>学年</t>
  </si>
  <si>
    <t>土居　知明</t>
  </si>
  <si>
    <t>どい　ともあき</t>
  </si>
  <si>
    <t>高１</t>
  </si>
  <si>
    <t>野中　晄惺</t>
  </si>
  <si>
    <t>のなか　こうせい</t>
  </si>
  <si>
    <t>須藤　文人</t>
  </si>
  <si>
    <t>すどう　あやと</t>
  </si>
  <si>
    <t>今江　僚太郎</t>
  </si>
  <si>
    <t>いまえ　りょうたろう</t>
  </si>
  <si>
    <t>橋本　祐太</t>
  </si>
  <si>
    <t>はしもと　ゆうた</t>
  </si>
  <si>
    <t>玉本　愛佳</t>
  </si>
  <si>
    <t>たまもと　あいか</t>
  </si>
  <si>
    <t>遊橋　侑季</t>
  </si>
  <si>
    <t>ゆうはし　ゆき</t>
  </si>
  <si>
    <t>亀川　満里菜</t>
  </si>
  <si>
    <t>かまはし　まりな</t>
  </si>
  <si>
    <t>いその　ゆきあ</t>
  </si>
  <si>
    <t>中3</t>
  </si>
  <si>
    <t>またなべ　ここ</t>
  </si>
  <si>
    <t>高２</t>
  </si>
  <si>
    <t>こんどう　あやね</t>
  </si>
  <si>
    <t>たかの　あんな</t>
  </si>
  <si>
    <t>小6</t>
  </si>
  <si>
    <t>検見川高校</t>
  </si>
  <si>
    <t>国府台高校</t>
  </si>
  <si>
    <t>玉本　健治</t>
  </si>
  <si>
    <t>080-1338-2379</t>
  </si>
  <si>
    <t>吉川　枝利子</t>
  </si>
  <si>
    <t>090-3904-7284</t>
  </si>
  <si>
    <t>中村　信也</t>
  </si>
  <si>
    <t>090-5823-0335</t>
  </si>
  <si>
    <t>佐賀　淳</t>
  </si>
  <si>
    <t>浜野　衛</t>
  </si>
  <si>
    <t>090-8879-3242</t>
  </si>
  <si>
    <t>玉本　佳江</t>
  </si>
  <si>
    <t>070-3662-6199</t>
  </si>
  <si>
    <t>所属</t>
  </si>
  <si>
    <t>＜３名＞</t>
  </si>
  <si>
    <t>＜４名＞</t>
  </si>
  <si>
    <t>＜５名＞</t>
  </si>
  <si>
    <t>1-2　負-3　勝-3</t>
  </si>
  <si>
    <t>1-4　2-3　1-3　2-4　3-4　1-2</t>
  </si>
  <si>
    <t>個人戦記録表（プール戦）</t>
  </si>
  <si>
    <t>大会名</t>
  </si>
  <si>
    <t>①</t>
  </si>
  <si>
    <t>Ｎｏ</t>
  </si>
  <si>
    <t>ＴＲ</t>
  </si>
  <si>
    <t>TD-TR</t>
  </si>
  <si>
    <t>1-2　4-3　6-5　3-1　2-6　5-4　1-6　3-5　4-2</t>
  </si>
  <si>
    <t>Ｖ</t>
  </si>
  <si>
    <t>ＴＤ</t>
  </si>
  <si>
    <t>ＴＲ</t>
  </si>
  <si>
    <t>TD-TR</t>
  </si>
  <si>
    <t>Ｎｏ</t>
  </si>
  <si>
    <t>Ｖ</t>
  </si>
  <si>
    <t>ＴＤ</t>
  </si>
  <si>
    <t>ＴＲ</t>
  </si>
  <si>
    <t>TD-TR</t>
  </si>
  <si>
    <t>Ｎｏ</t>
  </si>
  <si>
    <t>Ｖ</t>
  </si>
  <si>
    <t>ＴＲ</t>
  </si>
  <si>
    <t>TD-TR</t>
  </si>
  <si>
    <t>ＴＤ</t>
  </si>
  <si>
    <t>〇</t>
  </si>
  <si>
    <t>千葉フェンシング協会</t>
  </si>
  <si>
    <t>くりた　あきら</t>
  </si>
  <si>
    <t>千葉市民大会　　参加者選手　・　役員　名簿</t>
  </si>
  <si>
    <t>参加者選手</t>
  </si>
  <si>
    <t>先生　・　事務局</t>
  </si>
  <si>
    <t>連絡先</t>
  </si>
  <si>
    <t>080-1828-7099</t>
  </si>
  <si>
    <t>事務局</t>
  </si>
  <si>
    <t>副会長</t>
  </si>
  <si>
    <t>磯野　由希愛</t>
  </si>
  <si>
    <t>渡辺　瑚子</t>
  </si>
  <si>
    <t>近藤　綾音</t>
  </si>
  <si>
    <t>高野　杏奈</t>
  </si>
  <si>
    <t>栗田　晃</t>
  </si>
  <si>
    <t>柏</t>
  </si>
  <si>
    <t>千</t>
  </si>
  <si>
    <t>国</t>
  </si>
  <si>
    <t>山本　愛莉　　</t>
  </si>
  <si>
    <t>個人戦結果入力画面</t>
  </si>
  <si>
    <t>④</t>
  </si>
  <si>
    <t>同率並べ替え</t>
  </si>
  <si>
    <t>個人戦結果　確定順位</t>
  </si>
  <si>
    <t>貼り付け画面</t>
  </si>
  <si>
    <t>並べ替え画面</t>
  </si>
  <si>
    <t>左かコピーして貼り付け</t>
  </si>
  <si>
    <t>検</t>
  </si>
  <si>
    <t>高橋　杏樹　</t>
  </si>
  <si>
    <t>○</t>
  </si>
  <si>
    <t>○</t>
  </si>
  <si>
    <t>○</t>
  </si>
  <si>
    <t>本田　一姫　</t>
  </si>
  <si>
    <t>藤澤　大知</t>
  </si>
  <si>
    <t>ふじさわ　だいち</t>
  </si>
  <si>
    <t>高3</t>
  </si>
  <si>
    <t>八木　陸斗</t>
  </si>
  <si>
    <t>やぎ　りくと</t>
  </si>
  <si>
    <t>高2</t>
  </si>
  <si>
    <t>小川　達也</t>
  </si>
  <si>
    <t>おがわ　たつや</t>
  </si>
  <si>
    <t>浅倉　凜太朗</t>
  </si>
  <si>
    <t>あさくら　りんたろう</t>
  </si>
  <si>
    <t>瀨古　蒼</t>
  </si>
  <si>
    <t>せこ　あおい</t>
  </si>
  <si>
    <t>野出　塁斗</t>
  </si>
  <si>
    <t>ので　るいと</t>
  </si>
  <si>
    <t>滋野　悠人</t>
  </si>
  <si>
    <t>しげの　ゆうと</t>
  </si>
  <si>
    <t>今井　銀士</t>
  </si>
  <si>
    <t>いまい　ぎんじ</t>
  </si>
  <si>
    <t>早川　碧海</t>
  </si>
  <si>
    <t>はやかわ　あおい</t>
  </si>
  <si>
    <t>野口　拓望</t>
  </si>
  <si>
    <t>のぐち　たくみ</t>
  </si>
  <si>
    <t>中村　俊介</t>
  </si>
  <si>
    <t>なかむら　しゅんすけ</t>
  </si>
  <si>
    <t>樫村　秀太</t>
  </si>
  <si>
    <t>かしむら　しゅうた</t>
  </si>
  <si>
    <t>鶴岡　夏子</t>
  </si>
  <si>
    <t>つるおか　なつこ</t>
  </si>
  <si>
    <t>宮川　鶴怜</t>
  </si>
  <si>
    <t>みやかわ　かれん</t>
  </si>
  <si>
    <t>本田　一姫</t>
  </si>
  <si>
    <t>ほんだ　いつき</t>
  </si>
  <si>
    <t>今田　朱音</t>
  </si>
  <si>
    <t>こんだ　あかね</t>
  </si>
  <si>
    <t>福田　莉子</t>
  </si>
  <si>
    <t>ふくだ　りこ</t>
  </si>
  <si>
    <t>大塚　菜々</t>
  </si>
  <si>
    <t>おおつか　なな</t>
  </si>
  <si>
    <t>性別</t>
  </si>
  <si>
    <t>男</t>
  </si>
  <si>
    <t>松戸市立第五中学校</t>
  </si>
  <si>
    <t>中澤　正成</t>
  </si>
  <si>
    <t>なあざわ　まさなり</t>
  </si>
  <si>
    <t>コロナ対策注意事項</t>
  </si>
  <si>
    <t>・朝　体温測定　体調チェックしてください　不調の人は参加できませんので　</t>
  </si>
  <si>
    <t>ｔ</t>
  </si>
  <si>
    <t>　　　参加できない人は各団体責任者にご連絡ください</t>
  </si>
  <si>
    <t>・体育館到着後　受付による体温測定　体調確認後　コール表に記帳して　</t>
  </si>
  <si>
    <t>　　　手の消毒　うがいして　体育館に　お入りください</t>
  </si>
  <si>
    <t>　　　受付は１１時４５分から体育館外で実施しています・</t>
  </si>
  <si>
    <t>・更衣室は定員を守って順番にご利用願います</t>
  </si>
  <si>
    <t>・マスクの着用　ソシアルディスタンスをお守りください</t>
  </si>
  <si>
    <t>・試合中は　マスクを着けなくても良いです</t>
  </si>
  <si>
    <t>　　　千葉Ｆ協会ではフェンシングマスク内側金網面に透明のクリアファイルで</t>
  </si>
  <si>
    <t>　　　作ったフェースシールドをテープで貼り付けて試合をしています　</t>
  </si>
  <si>
    <t>　　　型紙を添付しますので　今後の参考にしてください</t>
  </si>
  <si>
    <t>　　　タオル地のハンカチでも良いです</t>
  </si>
  <si>
    <t>・試合終了後の握手は禁止です　剣で挨拶してください</t>
  </si>
  <si>
    <t>・道具の貸し借りは禁止です　止もう得ない場合は消毒してください</t>
  </si>
  <si>
    <t>・大声は出さないでください</t>
  </si>
  <si>
    <t>体育館利用について</t>
  </si>
  <si>
    <t>・利用できる時間は１２時から１７時です</t>
  </si>
  <si>
    <t>　　　受付完了後　午前中の利用団体が退館し　受付係の指示で入館してくださいを</t>
  </si>
  <si>
    <t>　　　それまでは屋外でお待ちください</t>
  </si>
  <si>
    <t>　　　１７時からは別の利用団体が入りますので　片づけモップ掛けし　１６時５５分には退館します</t>
  </si>
  <si>
    <t>・体育館内は飲食禁止になっております　飲料は各自持ち込み玄関ロビーに置き</t>
  </si>
  <si>
    <t>　　　そこで水分補給してください　ボトルには名前を書いた紙を貼り付けてください</t>
  </si>
  <si>
    <t>・更衣室のシャワーは使えません</t>
  </si>
  <si>
    <t>・試合が進行すると　ピストが空いてきます　事務局から許可下りたらフリィーファイティングに</t>
  </si>
  <si>
    <t>　　　　御使いください　</t>
  </si>
  <si>
    <t>機材準備</t>
  </si>
  <si>
    <t>必要数</t>
  </si>
  <si>
    <t>担当</t>
  </si>
  <si>
    <t>手配確定数</t>
  </si>
  <si>
    <t>審判器</t>
  </si>
  <si>
    <t>千葉協会</t>
  </si>
  <si>
    <t>浜野</t>
  </si>
  <si>
    <t>柏陵</t>
  </si>
  <si>
    <t>佐賀</t>
  </si>
  <si>
    <t>検見川</t>
  </si>
  <si>
    <t>机　</t>
  </si>
  <si>
    <t>緑町小</t>
  </si>
  <si>
    <t>椅子</t>
  </si>
  <si>
    <t>緑町小</t>
  </si>
  <si>
    <t>ｽﾄｯﾌﾟｳｵｯﾁ</t>
  </si>
  <si>
    <t>スマホで代用</t>
  </si>
  <si>
    <t>ピスト番号看板</t>
  </si>
  <si>
    <t>玉本作成</t>
  </si>
  <si>
    <t>得点表</t>
  </si>
  <si>
    <t>受付コール表（体温）</t>
  </si>
  <si>
    <t>体温計</t>
  </si>
  <si>
    <t>玉本購入</t>
  </si>
  <si>
    <t>プール試合表</t>
  </si>
  <si>
    <t>予選組合表</t>
  </si>
  <si>
    <t>印刷</t>
  </si>
  <si>
    <t>予選順位結果表</t>
  </si>
  <si>
    <t>ﾄｰﾅﾒﾝﾄ組合せ</t>
  </si>
  <si>
    <t>セロテープ</t>
  </si>
  <si>
    <t>筆記用具</t>
  </si>
  <si>
    <t>パソコン</t>
  </si>
  <si>
    <t>プリンター</t>
  </si>
  <si>
    <t>ピスト用テープ</t>
  </si>
  <si>
    <t>ウエイト</t>
  </si>
  <si>
    <t>検見川</t>
  </si>
  <si>
    <t>マイク</t>
  </si>
  <si>
    <t>緑町小学校</t>
  </si>
  <si>
    <t>借りれない場合はレンタル</t>
  </si>
  <si>
    <t>メジャー</t>
  </si>
  <si>
    <t>5ｍｍ</t>
  </si>
  <si>
    <t>賞品　メダル</t>
  </si>
  <si>
    <t>玉本購入済み</t>
  </si>
  <si>
    <t>優勝カップ　持ち回り</t>
  </si>
  <si>
    <t>表彰状</t>
  </si>
  <si>
    <t>電源リール</t>
  </si>
  <si>
    <t>備品</t>
  </si>
  <si>
    <t>備考</t>
  </si>
  <si>
    <t>21日13：00検見川引取り</t>
  </si>
  <si>
    <t>千葉市民大会</t>
  </si>
  <si>
    <t>1プール</t>
  </si>
  <si>
    <t>2プール</t>
  </si>
  <si>
    <t>3プール</t>
  </si>
  <si>
    <t>○</t>
  </si>
  <si>
    <t>4プール</t>
  </si>
  <si>
    <t>5プール</t>
  </si>
  <si>
    <t>6プール</t>
  </si>
  <si>
    <t>7プール</t>
  </si>
  <si>
    <t>8プール</t>
  </si>
  <si>
    <t>松</t>
  </si>
  <si>
    <t>玉本</t>
  </si>
  <si>
    <t>ぴ</t>
  </si>
  <si>
    <t>ピスト用紐作成</t>
  </si>
  <si>
    <t>コール、体温計</t>
  </si>
  <si>
    <t>～</t>
  </si>
  <si>
    <t>～</t>
  </si>
  <si>
    <t>会場設置</t>
  </si>
  <si>
    <t>全員</t>
  </si>
  <si>
    <t>開会式</t>
  </si>
  <si>
    <t>担当</t>
  </si>
  <si>
    <t>準備運動</t>
  </si>
  <si>
    <t>各自</t>
  </si>
  <si>
    <t>全員、（指示玉本健治）</t>
  </si>
  <si>
    <t>浜野、玉本健治</t>
  </si>
  <si>
    <t>玉本佳江、渡辺母</t>
  </si>
  <si>
    <t>予選プール</t>
  </si>
  <si>
    <t>集約、トーナメント作成</t>
  </si>
  <si>
    <t>ベスト８まで</t>
  </si>
  <si>
    <t>ベスト８選手紹介</t>
  </si>
  <si>
    <t>玉本健治</t>
  </si>
  <si>
    <t>準々決勝</t>
  </si>
  <si>
    <t>８ピスト</t>
  </si>
  <si>
    <t>４ピスト</t>
  </si>
  <si>
    <t>審判：佐賀、玉本</t>
  </si>
  <si>
    <t>４ピスト</t>
  </si>
  <si>
    <t>準決勝</t>
  </si>
  <si>
    <t>２ピスト</t>
  </si>
  <si>
    <t>決勝</t>
  </si>
  <si>
    <t>１ピスト</t>
  </si>
  <si>
    <t>審判：佐賀</t>
  </si>
  <si>
    <t>表彰式、閉会式</t>
  </si>
  <si>
    <t>浜野、玉本</t>
  </si>
  <si>
    <t>撤去、解散</t>
  </si>
  <si>
    <t>モップ</t>
  </si>
  <si>
    <t>時間</t>
  </si>
  <si>
    <t>内容</t>
  </si>
  <si>
    <t>場所</t>
  </si>
  <si>
    <t>審判：佐賀、玉本、中村、吉川</t>
  </si>
  <si>
    <t>最終順位</t>
  </si>
  <si>
    <t>浜野、溝口、玉本佳江、渡辺母</t>
  </si>
  <si>
    <t>タイムスケジュール</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</si>
</sst>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000"/>
  </numFmts>
  <fonts count="45">
    <font>
      <sz val="11"/>
      <name val="ＭＳ Ｐゴシック"/>
      <family val="3"/>
    </font>
    <font>
      <sz val="6"/>
      <name val="ＭＳ Ｐゴシック"/>
      <family val="3"/>
    </font>
    <font>
      <sz val="14"/>
      <name val="ＭＳ Ｐゴシック"/>
      <family val="3"/>
    </font>
    <font>
      <b/>
      <sz val="14"/>
      <name val="ＭＳ Ｐゴシック"/>
      <family val="3"/>
    </font>
    <font>
      <b/>
      <sz val="11"/>
      <name val="ＭＳ Ｐゴシック"/>
      <family val="3"/>
    </font>
    <font>
      <sz val="12"/>
      <name val="ＭＳ Ｐゴシック"/>
      <family val="3"/>
    </font>
    <font>
      <b/>
      <sz val="11"/>
      <name val="HG正楷書体-PRO"/>
      <family val="4"/>
    </font>
    <font>
      <b/>
      <sz val="16"/>
      <name val="ＭＳ Ｐゴシック"/>
      <family val="3"/>
    </font>
    <font>
      <sz val="24"/>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diagonalDown="1">
      <left style="thin"/>
      <right style="thin"/>
      <top style="thin"/>
      <bottom style="thin"/>
      <diagonal style="medium"/>
    </border>
    <border>
      <left style="thin"/>
      <right style="medium"/>
      <top style="thin"/>
      <bottom style="medium"/>
    </border>
    <border>
      <left style="medium"/>
      <right style="thin"/>
      <top style="thin"/>
      <bottom style="medium"/>
    </border>
    <border>
      <left style="thin"/>
      <right style="thin"/>
      <top style="thin"/>
      <bottom style="medium"/>
    </border>
    <border>
      <left>
        <color indexed="63"/>
      </left>
      <right style="thin"/>
      <top>
        <color indexed="63"/>
      </top>
      <bottom>
        <color indexed="63"/>
      </bottom>
    </border>
    <border diagonalDown="1">
      <left style="thin"/>
      <right style="thin"/>
      <top style="thin"/>
      <bottom style="medium"/>
      <diagonal style="medium"/>
    </border>
    <border>
      <left>
        <color indexed="63"/>
      </left>
      <right style="thin"/>
      <top>
        <color indexed="63"/>
      </top>
      <bottom style="thin"/>
    </border>
    <border>
      <left>
        <color indexed="63"/>
      </left>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medium"/>
      <right style="medium"/>
      <top style="medium"/>
      <bottom style="medium"/>
    </border>
    <border>
      <left style="medium"/>
      <right>
        <color indexed="63"/>
      </right>
      <top>
        <color indexed="63"/>
      </top>
      <bottom style="thin"/>
    </border>
    <border>
      <left style="medium"/>
      <right>
        <color indexed="63"/>
      </right>
      <top style="thin"/>
      <bottom style="medium"/>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diagonalDown="1">
      <left style="medium"/>
      <right style="thin"/>
      <top>
        <color indexed="63"/>
      </top>
      <bottom style="thin"/>
      <diagonal style="medium"/>
    </border>
    <border>
      <left style="medium"/>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color indexed="63"/>
      </left>
      <right style="thin"/>
      <top>
        <color indexed="63"/>
      </top>
      <bottom style="thin"/>
      <diagonal style="medium"/>
    </border>
    <border>
      <left style="hair"/>
      <right style="hair"/>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35">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10" xfId="0" applyFont="1" applyBorder="1" applyAlignment="1">
      <alignment horizontal="center"/>
    </xf>
    <xf numFmtId="0" fontId="3" fillId="0" borderId="14" xfId="0" applyFont="1" applyBorder="1" applyAlignment="1">
      <alignment horizontal="center"/>
    </xf>
    <xf numFmtId="0" fontId="2" fillId="0" borderId="15" xfId="0" applyFont="1" applyBorder="1" applyAlignment="1">
      <alignment/>
    </xf>
    <xf numFmtId="0" fontId="2" fillId="0" borderId="16" xfId="0" applyFont="1" applyBorder="1" applyAlignment="1">
      <alignment/>
    </xf>
    <xf numFmtId="0" fontId="3" fillId="0" borderId="17" xfId="0" applyFont="1" applyBorder="1" applyAlignment="1">
      <alignment horizontal="center"/>
    </xf>
    <xf numFmtId="0" fontId="2" fillId="0" borderId="17" xfId="0" applyFont="1" applyBorder="1" applyAlignment="1">
      <alignment/>
    </xf>
    <xf numFmtId="0" fontId="4" fillId="0" borderId="0" xfId="0" applyFont="1" applyAlignment="1">
      <alignment horizontal="right"/>
    </xf>
    <xf numFmtId="0" fontId="0" fillId="0" borderId="0" xfId="0" applyAlignment="1">
      <alignment horizontal="right"/>
    </xf>
    <xf numFmtId="0" fontId="4" fillId="0" borderId="18" xfId="0" applyFont="1" applyBorder="1" applyAlignment="1">
      <alignment horizontal="right"/>
    </xf>
    <xf numFmtId="0" fontId="0" fillId="0" borderId="0" xfId="0" applyAlignment="1">
      <alignment horizontal="center"/>
    </xf>
    <xf numFmtId="0" fontId="0" fillId="0" borderId="0" xfId="0" applyFont="1" applyBorder="1" applyAlignment="1">
      <alignment/>
    </xf>
    <xf numFmtId="0" fontId="6" fillId="0" borderId="0" xfId="0" applyFont="1" applyAlignment="1">
      <alignment/>
    </xf>
    <xf numFmtId="0" fontId="4" fillId="0" borderId="0" xfId="0" applyFont="1" applyBorder="1" applyAlignment="1">
      <alignment horizontal="right"/>
    </xf>
    <xf numFmtId="0" fontId="2" fillId="0" borderId="0" xfId="0" applyFont="1" applyAlignment="1">
      <alignment vertical="center"/>
    </xf>
    <xf numFmtId="0" fontId="5" fillId="0" borderId="0" xfId="0" applyFont="1" applyAlignment="1">
      <alignment horizontal="center" vertical="center"/>
    </xf>
    <xf numFmtId="0" fontId="0" fillId="0" borderId="0" xfId="0" applyFont="1" applyAlignment="1">
      <alignment/>
    </xf>
    <xf numFmtId="0" fontId="3" fillId="0" borderId="19" xfId="0" applyFont="1" applyBorder="1" applyAlignment="1">
      <alignment horizontal="center"/>
    </xf>
    <xf numFmtId="0" fontId="3" fillId="0" borderId="0" xfId="0" applyFont="1" applyAlignment="1">
      <alignment vertical="center"/>
    </xf>
    <xf numFmtId="0" fontId="0" fillId="0" borderId="0" xfId="0" applyFont="1" applyAlignment="1">
      <alignment/>
    </xf>
    <xf numFmtId="0" fontId="0" fillId="0" borderId="0" xfId="0" applyFont="1" applyAlignment="1">
      <alignment/>
    </xf>
    <xf numFmtId="0" fontId="4" fillId="0" borderId="20" xfId="0" applyFont="1" applyBorder="1" applyAlignment="1">
      <alignment horizontal="right"/>
    </xf>
    <xf numFmtId="0" fontId="4" fillId="0" borderId="21" xfId="0" applyFont="1" applyBorder="1" applyAlignment="1">
      <alignment horizontal="right"/>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xf>
    <xf numFmtId="0" fontId="2" fillId="0" borderId="26" xfId="0" applyFont="1" applyBorder="1" applyAlignment="1">
      <alignment/>
    </xf>
    <xf numFmtId="0" fontId="4" fillId="0" borderId="27" xfId="0" applyFont="1" applyBorder="1" applyAlignment="1">
      <alignment horizontal="right"/>
    </xf>
    <xf numFmtId="0" fontId="4" fillId="0" borderId="28" xfId="0" applyFont="1" applyBorder="1" applyAlignment="1">
      <alignment horizontal="right"/>
    </xf>
    <xf numFmtId="0" fontId="0" fillId="0" borderId="20" xfId="0" applyBorder="1" applyAlignment="1">
      <alignment/>
    </xf>
    <xf numFmtId="0" fontId="0" fillId="0" borderId="0" xfId="0" applyAlignment="1">
      <alignment vertical="center"/>
    </xf>
    <xf numFmtId="0" fontId="0" fillId="0" borderId="0" xfId="0" applyAlignment="1">
      <alignment horizontal="center" vertical="center"/>
    </xf>
    <xf numFmtId="0" fontId="2" fillId="0" borderId="29" xfId="0" applyFont="1" applyBorder="1" applyAlignment="1">
      <alignment horizontal="center"/>
    </xf>
    <xf numFmtId="0" fontId="2" fillId="0" borderId="30" xfId="0" applyFont="1" applyBorder="1" applyAlignment="1">
      <alignment/>
    </xf>
    <xf numFmtId="0" fontId="2" fillId="0" borderId="31" xfId="0" applyFont="1" applyBorder="1" applyAlignment="1">
      <alignment/>
    </xf>
    <xf numFmtId="0" fontId="8" fillId="0" borderId="0" xfId="0" applyFont="1" applyAlignment="1">
      <alignment/>
    </xf>
    <xf numFmtId="0" fontId="8" fillId="0" borderId="32"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3" fillId="0" borderId="11" xfId="0" applyFont="1" applyBorder="1" applyAlignment="1">
      <alignment horizontal="center"/>
    </xf>
    <xf numFmtId="0" fontId="3" fillId="0" borderId="16" xfId="0" applyFont="1" applyBorder="1" applyAlignment="1">
      <alignment horizontal="center"/>
    </xf>
    <xf numFmtId="0" fontId="2" fillId="0" borderId="0" xfId="0" applyFont="1" applyFill="1" applyBorder="1" applyAlignment="1">
      <alignment horizontal="center"/>
    </xf>
    <xf numFmtId="0" fontId="2" fillId="0" borderId="35"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horizontal="left" vertical="center"/>
    </xf>
    <xf numFmtId="0" fontId="0" fillId="0" borderId="36" xfId="0" applyBorder="1" applyAlignment="1">
      <alignment/>
    </xf>
    <xf numFmtId="0" fontId="0" fillId="0" borderId="36" xfId="0" applyBorder="1" applyAlignment="1">
      <alignment vertical="center"/>
    </xf>
    <xf numFmtId="0" fontId="0" fillId="0" borderId="26" xfId="0" applyBorder="1" applyAlignment="1">
      <alignment horizontal="center" vertical="center"/>
    </xf>
    <xf numFmtId="0" fontId="0" fillId="0" borderId="26" xfId="0" applyBorder="1" applyAlignment="1">
      <alignment vertical="center"/>
    </xf>
    <xf numFmtId="0" fontId="0" fillId="0" borderId="37" xfId="0" applyBorder="1" applyAlignment="1">
      <alignment horizontal="center" vertical="center"/>
    </xf>
    <xf numFmtId="0" fontId="9" fillId="0" borderId="26" xfId="0" applyFont="1" applyBorder="1" applyAlignment="1">
      <alignment/>
    </xf>
    <xf numFmtId="0" fontId="2" fillId="0" borderId="37" xfId="0" applyFont="1" applyBorder="1" applyAlignment="1">
      <alignment/>
    </xf>
    <xf numFmtId="0" fontId="3" fillId="0" borderId="26" xfId="0" applyFont="1" applyBorder="1" applyAlignment="1">
      <alignment horizontal="center"/>
    </xf>
    <xf numFmtId="0" fontId="3" fillId="0" borderId="38" xfId="0" applyFont="1" applyBorder="1" applyAlignment="1">
      <alignment horizontal="center"/>
    </xf>
    <xf numFmtId="0" fontId="2" fillId="0" borderId="39" xfId="0" applyFont="1" applyBorder="1" applyAlignment="1">
      <alignment/>
    </xf>
    <xf numFmtId="0" fontId="2" fillId="0" borderId="40" xfId="0" applyFont="1" applyBorder="1" applyAlignment="1">
      <alignment/>
    </xf>
    <xf numFmtId="0" fontId="2" fillId="0" borderId="41" xfId="0" applyFont="1" applyBorder="1" applyAlignment="1">
      <alignment/>
    </xf>
    <xf numFmtId="0" fontId="2" fillId="0" borderId="36" xfId="0" applyFont="1" applyBorder="1" applyAlignment="1">
      <alignment/>
    </xf>
    <xf numFmtId="0" fontId="2" fillId="0" borderId="42" xfId="0" applyFont="1" applyBorder="1" applyAlignment="1">
      <alignment/>
    </xf>
    <xf numFmtId="0" fontId="2" fillId="0" borderId="43" xfId="0" applyFont="1" applyBorder="1" applyAlignment="1">
      <alignment/>
    </xf>
    <xf numFmtId="0" fontId="2" fillId="0" borderId="20" xfId="0" applyFont="1" applyBorder="1" applyAlignment="1">
      <alignment/>
    </xf>
    <xf numFmtId="0" fontId="2" fillId="33" borderId="29" xfId="0" applyFont="1" applyFill="1" applyBorder="1" applyAlignment="1">
      <alignment/>
    </xf>
    <xf numFmtId="0" fontId="2" fillId="0" borderId="44" xfId="0" applyFont="1" applyBorder="1" applyAlignment="1">
      <alignment horizontal="center"/>
    </xf>
    <xf numFmtId="0" fontId="0" fillId="0" borderId="10" xfId="0" applyBorder="1" applyAlignment="1">
      <alignment horizontal="center"/>
    </xf>
    <xf numFmtId="0" fontId="0" fillId="0" borderId="42" xfId="0" applyBorder="1" applyAlignment="1">
      <alignment/>
    </xf>
    <xf numFmtId="0" fontId="0" fillId="0" borderId="37" xfId="0" applyBorder="1" applyAlignment="1">
      <alignment/>
    </xf>
    <xf numFmtId="0" fontId="0" fillId="0" borderId="26" xfId="0" applyBorder="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0" fontId="9" fillId="0" borderId="0" xfId="0" applyFont="1" applyBorder="1" applyAlignment="1">
      <alignment/>
    </xf>
    <xf numFmtId="0" fontId="9" fillId="0" borderId="26" xfId="0" applyFont="1" applyBorder="1" applyAlignment="1">
      <alignment horizontal="center"/>
    </xf>
    <xf numFmtId="0" fontId="9" fillId="0" borderId="0" xfId="0" applyFont="1" applyBorder="1" applyAlignment="1">
      <alignment horizontal="center"/>
    </xf>
    <xf numFmtId="0" fontId="35" fillId="0" borderId="0" xfId="0" applyFont="1" applyAlignment="1">
      <alignment vertical="center"/>
    </xf>
    <xf numFmtId="0" fontId="35" fillId="0" borderId="10" xfId="0" applyFont="1" applyBorder="1" applyAlignment="1">
      <alignment vertical="center"/>
    </xf>
    <xf numFmtId="0" fontId="35" fillId="0" borderId="10" xfId="0" applyFont="1" applyBorder="1" applyAlignment="1">
      <alignment vertical="center"/>
    </xf>
    <xf numFmtId="0" fontId="44" fillId="0" borderId="10" xfId="0" applyFont="1" applyBorder="1" applyAlignment="1">
      <alignment vertical="center"/>
    </xf>
    <xf numFmtId="0" fontId="2" fillId="0" borderId="45" xfId="0" applyFont="1" applyBorder="1" applyAlignment="1">
      <alignment/>
    </xf>
    <xf numFmtId="0" fontId="2" fillId="0" borderId="46" xfId="0" applyFont="1" applyBorder="1" applyAlignment="1">
      <alignment/>
    </xf>
    <xf numFmtId="0" fontId="2" fillId="0" borderId="47" xfId="0" applyFont="1" applyBorder="1" applyAlignment="1">
      <alignment/>
    </xf>
    <xf numFmtId="0" fontId="3" fillId="0" borderId="48" xfId="0" applyFont="1" applyBorder="1" applyAlignment="1">
      <alignment horizontal="center"/>
    </xf>
    <xf numFmtId="0" fontId="3" fillId="0" borderId="27" xfId="0" applyFont="1" applyBorder="1" applyAlignment="1">
      <alignment horizontal="center"/>
    </xf>
    <xf numFmtId="0" fontId="2" fillId="0" borderId="49" xfId="0" applyFont="1" applyBorder="1" applyAlignment="1">
      <alignment/>
    </xf>
    <xf numFmtId="0" fontId="2" fillId="0" borderId="27" xfId="0" applyFont="1" applyBorder="1" applyAlignment="1">
      <alignment/>
    </xf>
    <xf numFmtId="0" fontId="2" fillId="0" borderId="50" xfId="0" applyFont="1" applyBorder="1" applyAlignment="1">
      <alignment/>
    </xf>
    <xf numFmtId="0" fontId="2" fillId="0" borderId="51" xfId="0" applyFont="1" applyBorder="1" applyAlignment="1">
      <alignment/>
    </xf>
    <xf numFmtId="0" fontId="2" fillId="0" borderId="52" xfId="0" applyFont="1" applyBorder="1" applyAlignment="1">
      <alignment/>
    </xf>
    <xf numFmtId="0" fontId="2" fillId="0" borderId="53" xfId="0" applyFont="1" applyBorder="1" applyAlignment="1">
      <alignment/>
    </xf>
    <xf numFmtId="0" fontId="3" fillId="0" borderId="54" xfId="0" applyFont="1" applyBorder="1" applyAlignment="1">
      <alignment horizontal="center"/>
    </xf>
    <xf numFmtId="0" fontId="2" fillId="34" borderId="36" xfId="0" applyFont="1" applyFill="1" applyBorder="1" applyAlignment="1">
      <alignment horizontal="left" vertical="center"/>
    </xf>
    <xf numFmtId="0" fontId="2" fillId="34" borderId="0" xfId="0" applyFont="1" applyFill="1" applyBorder="1" applyAlignment="1">
      <alignment horizontal="left" vertical="center"/>
    </xf>
    <xf numFmtId="0" fontId="0" fillId="34" borderId="0" xfId="0" applyFill="1" applyAlignment="1">
      <alignment/>
    </xf>
    <xf numFmtId="0" fontId="0" fillId="34" borderId="0" xfId="0" applyFill="1" applyAlignment="1">
      <alignment horizontal="center" vertical="center"/>
    </xf>
    <xf numFmtId="0" fontId="0" fillId="34" borderId="0" xfId="0" applyFill="1" applyAlignment="1">
      <alignment vertical="center"/>
    </xf>
    <xf numFmtId="0" fontId="0" fillId="34" borderId="36" xfId="0" applyFill="1" applyBorder="1" applyAlignment="1">
      <alignment horizontal="center" vertical="center"/>
    </xf>
    <xf numFmtId="2" fontId="2" fillId="0" borderId="50" xfId="0" applyNumberFormat="1" applyFont="1" applyBorder="1" applyAlignment="1">
      <alignment/>
    </xf>
    <xf numFmtId="2" fontId="2" fillId="0" borderId="12" xfId="0" applyNumberFormat="1" applyFont="1" applyBorder="1" applyAlignment="1">
      <alignment/>
    </xf>
    <xf numFmtId="0" fontId="2" fillId="0" borderId="10" xfId="0" applyFont="1" applyBorder="1" applyAlignment="1">
      <alignment horizontal="center"/>
    </xf>
    <xf numFmtId="2" fontId="2" fillId="0" borderId="10" xfId="0" applyNumberFormat="1" applyFont="1" applyBorder="1" applyAlignment="1">
      <alignment/>
    </xf>
    <xf numFmtId="20" fontId="0" fillId="0" borderId="55" xfId="0" applyNumberFormat="1" applyBorder="1" applyAlignment="1">
      <alignment horizontal="center"/>
    </xf>
    <xf numFmtId="0" fontId="0" fillId="0" borderId="55" xfId="0" applyBorder="1" applyAlignment="1">
      <alignment horizontal="center"/>
    </xf>
    <xf numFmtId="20" fontId="0" fillId="0" borderId="36" xfId="0" applyNumberFormat="1" applyBorder="1" applyAlignment="1">
      <alignment horizontal="center"/>
    </xf>
    <xf numFmtId="20" fontId="0" fillId="0" borderId="26" xfId="0" applyNumberFormat="1" applyBorder="1" applyAlignment="1">
      <alignment horizontal="center"/>
    </xf>
    <xf numFmtId="0" fontId="0" fillId="0" borderId="10" xfId="0" applyBorder="1" applyAlignment="1">
      <alignment horizontal="left"/>
    </xf>
    <xf numFmtId="0" fontId="0" fillId="0" borderId="10" xfId="0" applyBorder="1" applyAlignment="1">
      <alignment horizontal="center"/>
    </xf>
    <xf numFmtId="0" fontId="0" fillId="0" borderId="0" xfId="0" applyAlignment="1">
      <alignment vertical="center"/>
    </xf>
    <xf numFmtId="0" fontId="0" fillId="0" borderId="37" xfId="0" applyBorder="1" applyAlignment="1">
      <alignment/>
    </xf>
    <xf numFmtId="0" fontId="0" fillId="0" borderId="26" xfId="0" applyBorder="1" applyAlignment="1">
      <alignment/>
    </xf>
    <xf numFmtId="31" fontId="2" fillId="0" borderId="32" xfId="0" applyNumberFormat="1" applyFont="1" applyBorder="1" applyAlignment="1">
      <alignment horizontal="center"/>
    </xf>
    <xf numFmtId="0" fontId="2" fillId="0" borderId="32" xfId="0" applyFont="1" applyBorder="1" applyAlignment="1">
      <alignment horizontal="center"/>
    </xf>
    <xf numFmtId="0" fontId="2" fillId="0" borderId="0" xfId="0" applyFont="1" applyBorder="1" applyAlignment="1">
      <alignment horizontal="right" vertical="center"/>
    </xf>
    <xf numFmtId="0" fontId="2"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vertical="center"/>
    </xf>
    <xf numFmtId="0" fontId="2" fillId="0" borderId="28" xfId="0" applyFont="1" applyBorder="1" applyAlignment="1">
      <alignment/>
    </xf>
    <xf numFmtId="0" fontId="0" fillId="0" borderId="56" xfId="0" applyBorder="1" applyAlignment="1">
      <alignment/>
    </xf>
    <xf numFmtId="0" fontId="0" fillId="0" borderId="21" xfId="0" applyBorder="1" applyAlignment="1">
      <alignment/>
    </xf>
    <xf numFmtId="0" fontId="0" fillId="0" borderId="43" xfId="0" applyBorder="1" applyAlignment="1">
      <alignment/>
    </xf>
    <xf numFmtId="0" fontId="0" fillId="0" borderId="32" xfId="0" applyBorder="1" applyAlignment="1">
      <alignment/>
    </xf>
    <xf numFmtId="0" fontId="0" fillId="0" borderId="20" xfId="0" applyBorder="1" applyAlignment="1">
      <alignment/>
    </xf>
    <xf numFmtId="0" fontId="7" fillId="0" borderId="0" xfId="0" applyFont="1" applyAlignment="1">
      <alignment horizontal="right"/>
    </xf>
    <xf numFmtId="0" fontId="7" fillId="0" borderId="0" xfId="0" applyFont="1" applyAlignment="1">
      <alignment horizontal="left"/>
    </xf>
    <xf numFmtId="0" fontId="0" fillId="0" borderId="0" xfId="0" applyAlignment="1">
      <alignment horizontal="left"/>
    </xf>
    <xf numFmtId="0" fontId="2" fillId="0" borderId="40" xfId="0" applyFont="1" applyBorder="1" applyAlignment="1">
      <alignment/>
    </xf>
    <xf numFmtId="0" fontId="2" fillId="0" borderId="0"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409575</xdr:colOff>
      <xdr:row>68</xdr:row>
      <xdr:rowOff>76200</xdr:rowOff>
    </xdr:from>
    <xdr:ext cx="76200" cy="209550"/>
    <xdr:sp fLocksText="0">
      <xdr:nvSpPr>
        <xdr:cNvPr id="1" name="Text Box 1"/>
        <xdr:cNvSpPr txBox="1">
          <a:spLocks noChangeArrowheads="1"/>
        </xdr:cNvSpPr>
      </xdr:nvSpPr>
      <xdr:spPr>
        <a:xfrm>
          <a:off x="7096125" y="10639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G32"/>
  <sheetViews>
    <sheetView zoomScalePageLayoutView="0" workbookViewId="0" topLeftCell="A1">
      <selection activeCell="A1" sqref="A1"/>
    </sheetView>
  </sheetViews>
  <sheetFormatPr defaultColWidth="9.00390625" defaultRowHeight="13.5"/>
  <cols>
    <col min="1" max="1" width="17.00390625" style="36" customWidth="1"/>
    <col min="2" max="2" width="9.00390625" style="36" customWidth="1"/>
    <col min="3" max="3" width="13.00390625" style="36" customWidth="1"/>
    <col min="4" max="4" width="11.25390625" style="36" customWidth="1"/>
    <col min="5" max="5" width="11.625" style="36" customWidth="1"/>
    <col min="6" max="6" width="26.50390625" style="36" customWidth="1"/>
    <col min="7" max="16384" width="9.00390625" style="36" customWidth="1"/>
  </cols>
  <sheetData>
    <row r="2" ht="12.75">
      <c r="A2" s="36" t="s">
        <v>226</v>
      </c>
    </row>
    <row r="3" spans="1:6" ht="12.75">
      <c r="A3" s="53" t="s">
        <v>270</v>
      </c>
      <c r="B3" s="53" t="s">
        <v>227</v>
      </c>
      <c r="C3" s="53" t="s">
        <v>228</v>
      </c>
      <c r="D3" s="53"/>
      <c r="E3" s="53" t="s">
        <v>229</v>
      </c>
      <c r="F3" s="53" t="s">
        <v>271</v>
      </c>
    </row>
    <row r="4" spans="1:6" ht="12.75">
      <c r="A4" s="54" t="s">
        <v>230</v>
      </c>
      <c r="B4" s="54">
        <v>8</v>
      </c>
      <c r="C4" s="54" t="s">
        <v>231</v>
      </c>
      <c r="D4" s="54" t="s">
        <v>232</v>
      </c>
      <c r="E4" s="54">
        <v>5</v>
      </c>
      <c r="F4" s="54"/>
    </row>
    <row r="5" spans="1:6" ht="12.75">
      <c r="A5" s="54"/>
      <c r="B5" s="54"/>
      <c r="C5" s="54" t="s">
        <v>233</v>
      </c>
      <c r="D5" s="54" t="s">
        <v>234</v>
      </c>
      <c r="E5" s="54">
        <v>4</v>
      </c>
      <c r="F5" s="54"/>
    </row>
    <row r="6" spans="1:6" ht="12.75">
      <c r="A6" s="54"/>
      <c r="B6" s="54"/>
      <c r="C6" s="84" t="s">
        <v>235</v>
      </c>
      <c r="D6" s="85" t="s">
        <v>232</v>
      </c>
      <c r="E6" s="85">
        <v>2</v>
      </c>
      <c r="F6" s="86" t="s">
        <v>272</v>
      </c>
    </row>
    <row r="7" spans="1:6" ht="12.75">
      <c r="A7" s="54" t="s">
        <v>236</v>
      </c>
      <c r="B7" s="54">
        <v>11</v>
      </c>
      <c r="C7" s="54" t="s">
        <v>237</v>
      </c>
      <c r="D7" s="54" t="s">
        <v>232</v>
      </c>
      <c r="E7" s="54"/>
      <c r="F7" s="54"/>
    </row>
    <row r="8" spans="1:6" ht="12.75">
      <c r="A8" s="54" t="s">
        <v>238</v>
      </c>
      <c r="B8" s="54">
        <v>25</v>
      </c>
      <c r="C8" s="54" t="s">
        <v>239</v>
      </c>
      <c r="D8" s="54" t="s">
        <v>232</v>
      </c>
      <c r="E8" s="54"/>
      <c r="F8" s="54"/>
    </row>
    <row r="9" spans="1:6" ht="12.75">
      <c r="A9" s="54" t="s">
        <v>240</v>
      </c>
      <c r="B9" s="84" t="s">
        <v>241</v>
      </c>
      <c r="C9" s="54"/>
      <c r="D9" s="54"/>
      <c r="E9" s="54"/>
      <c r="F9" s="54"/>
    </row>
    <row r="10" spans="1:6" ht="12.75">
      <c r="A10" s="84" t="s">
        <v>242</v>
      </c>
      <c r="B10" s="85">
        <v>8</v>
      </c>
      <c r="C10" s="85"/>
      <c r="D10" s="85" t="s">
        <v>243</v>
      </c>
      <c r="E10" s="85">
        <v>8</v>
      </c>
      <c r="F10" s="54"/>
    </row>
    <row r="11" spans="1:6" ht="12.75">
      <c r="A11" s="84" t="s">
        <v>244</v>
      </c>
      <c r="B11" s="85">
        <v>6</v>
      </c>
      <c r="C11" s="85"/>
      <c r="D11" s="85" t="s">
        <v>243</v>
      </c>
      <c r="E11" s="85">
        <v>6</v>
      </c>
      <c r="F11" s="54"/>
    </row>
    <row r="12" spans="1:6" ht="12.75">
      <c r="A12" s="54" t="s">
        <v>245</v>
      </c>
      <c r="B12" s="54">
        <v>3</v>
      </c>
      <c r="C12" s="54"/>
      <c r="D12" s="54" t="s">
        <v>232</v>
      </c>
      <c r="E12" s="54">
        <v>3</v>
      </c>
      <c r="F12" s="54"/>
    </row>
    <row r="13" spans="1:6" ht="12.75">
      <c r="A13" s="54" t="s">
        <v>246</v>
      </c>
      <c r="B13" s="54">
        <v>1</v>
      </c>
      <c r="C13" s="54"/>
      <c r="D13" s="54" t="s">
        <v>247</v>
      </c>
      <c r="E13" s="54">
        <v>1</v>
      </c>
      <c r="F13" s="54"/>
    </row>
    <row r="14" spans="1:6" ht="12.75">
      <c r="A14" s="54" t="s">
        <v>248</v>
      </c>
      <c r="B14" s="54">
        <v>8</v>
      </c>
      <c r="C14" s="54" t="s">
        <v>285</v>
      </c>
      <c r="D14" s="54" t="s">
        <v>284</v>
      </c>
      <c r="E14" s="54">
        <v>15</v>
      </c>
      <c r="F14" s="54"/>
    </row>
    <row r="15" spans="1:6" ht="12.75">
      <c r="A15" s="54" t="s">
        <v>249</v>
      </c>
      <c r="B15" s="54">
        <v>2</v>
      </c>
      <c r="C15" s="54" t="s">
        <v>250</v>
      </c>
      <c r="D15" s="54" t="s">
        <v>284</v>
      </c>
      <c r="E15" s="54">
        <v>2</v>
      </c>
      <c r="F15" s="54"/>
    </row>
    <row r="16" spans="1:6" ht="12.75">
      <c r="A16" s="54" t="s">
        <v>251</v>
      </c>
      <c r="B16" s="54">
        <v>2</v>
      </c>
      <c r="C16" s="54" t="s">
        <v>250</v>
      </c>
      <c r="D16" s="54" t="s">
        <v>232</v>
      </c>
      <c r="E16" s="54">
        <v>2</v>
      </c>
      <c r="F16" s="54"/>
    </row>
    <row r="17" spans="1:6" ht="12.75">
      <c r="A17" s="54" t="s">
        <v>252</v>
      </c>
      <c r="B17" s="54">
        <v>2</v>
      </c>
      <c r="C17" s="54" t="s">
        <v>250</v>
      </c>
      <c r="D17" s="54" t="s">
        <v>232</v>
      </c>
      <c r="E17" s="54">
        <v>2</v>
      </c>
      <c r="F17" s="54"/>
    </row>
    <row r="18" spans="1:6" ht="12.75">
      <c r="A18" s="54" t="s">
        <v>253</v>
      </c>
      <c r="B18" s="54">
        <v>1</v>
      </c>
      <c r="C18" s="54"/>
      <c r="D18" s="54" t="s">
        <v>232</v>
      </c>
      <c r="E18" s="54">
        <v>1</v>
      </c>
      <c r="F18" s="54"/>
    </row>
    <row r="19" spans="1:6" ht="12.75">
      <c r="A19" s="54" t="s">
        <v>254</v>
      </c>
      <c r="B19" s="54">
        <v>5</v>
      </c>
      <c r="C19" s="54"/>
      <c r="D19" s="54" t="s">
        <v>232</v>
      </c>
      <c r="E19" s="54">
        <v>5</v>
      </c>
      <c r="F19" s="54"/>
    </row>
    <row r="20" spans="1:6" ht="12.75">
      <c r="A20" s="54" t="s">
        <v>255</v>
      </c>
      <c r="B20" s="54">
        <v>1</v>
      </c>
      <c r="C20" s="54"/>
      <c r="D20" s="54" t="s">
        <v>232</v>
      </c>
      <c r="E20" s="54">
        <v>1</v>
      </c>
      <c r="F20" s="54"/>
    </row>
    <row r="21" spans="1:6" ht="12.75">
      <c r="A21" s="54" t="s">
        <v>256</v>
      </c>
      <c r="B21" s="54">
        <v>1</v>
      </c>
      <c r="C21" s="54"/>
      <c r="D21" s="54" t="s">
        <v>232</v>
      </c>
      <c r="E21" s="54">
        <v>1</v>
      </c>
      <c r="F21" s="54"/>
    </row>
    <row r="22" spans="1:6" ht="12.75">
      <c r="A22" s="54" t="s">
        <v>257</v>
      </c>
      <c r="B22" s="54"/>
      <c r="C22" s="54"/>
      <c r="D22" s="54" t="s">
        <v>247</v>
      </c>
      <c r="E22" s="54"/>
      <c r="F22" s="86" t="s">
        <v>286</v>
      </c>
    </row>
    <row r="23" spans="1:6" ht="12.75">
      <c r="A23" s="54" t="s">
        <v>258</v>
      </c>
      <c r="B23" s="54">
        <v>5</v>
      </c>
      <c r="C23" s="54" t="s">
        <v>233</v>
      </c>
      <c r="D23" s="54" t="s">
        <v>234</v>
      </c>
      <c r="E23" s="54">
        <v>2</v>
      </c>
      <c r="F23" s="54"/>
    </row>
    <row r="24" spans="1:6" ht="12.75">
      <c r="A24" s="54"/>
      <c r="B24" s="54"/>
      <c r="C24" s="54"/>
      <c r="D24" s="54" t="s">
        <v>232</v>
      </c>
      <c r="E24" s="54">
        <v>1</v>
      </c>
      <c r="F24" s="54"/>
    </row>
    <row r="25" spans="1:6" ht="12.75">
      <c r="A25" s="54"/>
      <c r="B25" s="54"/>
      <c r="C25" s="84" t="s">
        <v>259</v>
      </c>
      <c r="D25" s="85" t="s">
        <v>232</v>
      </c>
      <c r="E25" s="85">
        <v>2</v>
      </c>
      <c r="F25" s="86" t="s">
        <v>272</v>
      </c>
    </row>
    <row r="26" spans="1:7" ht="12.75">
      <c r="A26" s="84" t="s">
        <v>260</v>
      </c>
      <c r="B26" s="85">
        <v>1</v>
      </c>
      <c r="C26" s="85" t="s">
        <v>261</v>
      </c>
      <c r="D26" s="85" t="s">
        <v>232</v>
      </c>
      <c r="E26" s="85">
        <v>1</v>
      </c>
      <c r="F26" s="85" t="s">
        <v>262</v>
      </c>
      <c r="G26" s="83"/>
    </row>
    <row r="27" spans="1:6" ht="12.75">
      <c r="A27" s="54" t="s">
        <v>263</v>
      </c>
      <c r="B27" s="54">
        <v>1</v>
      </c>
      <c r="C27" s="54" t="s">
        <v>264</v>
      </c>
      <c r="D27" s="54" t="s">
        <v>232</v>
      </c>
      <c r="E27" s="54">
        <v>1</v>
      </c>
      <c r="F27" s="54"/>
    </row>
    <row r="28" spans="1:6" ht="12.75">
      <c r="A28" s="54" t="s">
        <v>265</v>
      </c>
      <c r="B28" s="54">
        <v>6</v>
      </c>
      <c r="C28" s="54"/>
      <c r="D28" s="54" t="s">
        <v>266</v>
      </c>
      <c r="E28" s="54">
        <v>6</v>
      </c>
      <c r="F28" s="54"/>
    </row>
    <row r="29" spans="1:6" ht="12.75">
      <c r="A29" s="84" t="s">
        <v>267</v>
      </c>
      <c r="B29" s="85">
        <v>2</v>
      </c>
      <c r="C29" s="85" t="s">
        <v>259</v>
      </c>
      <c r="D29" s="85" t="s">
        <v>232</v>
      </c>
      <c r="E29" s="85">
        <v>2</v>
      </c>
      <c r="F29" s="86" t="s">
        <v>272</v>
      </c>
    </row>
    <row r="30" spans="1:6" ht="12.75">
      <c r="A30" s="54" t="s">
        <v>268</v>
      </c>
      <c r="B30" s="54">
        <v>6</v>
      </c>
      <c r="C30" s="54"/>
      <c r="D30" s="54" t="s">
        <v>232</v>
      </c>
      <c r="E30" s="54">
        <v>6</v>
      </c>
      <c r="F30" s="54"/>
    </row>
    <row r="31" spans="1:6" ht="12.75">
      <c r="A31" s="54" t="s">
        <v>269</v>
      </c>
      <c r="B31" s="54">
        <v>5</v>
      </c>
      <c r="C31" s="54" t="s">
        <v>233</v>
      </c>
      <c r="D31" s="54" t="s">
        <v>234</v>
      </c>
      <c r="E31" s="54">
        <v>3</v>
      </c>
      <c r="F31" s="54"/>
    </row>
    <row r="32" spans="1:6" ht="12.75">
      <c r="A32" s="54"/>
      <c r="B32" s="54"/>
      <c r="C32" s="54"/>
      <c r="D32" s="54" t="s">
        <v>232</v>
      </c>
      <c r="E32" s="54">
        <v>2</v>
      </c>
      <c r="F32" s="5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51"/>
  <sheetViews>
    <sheetView zoomScalePageLayoutView="0" workbookViewId="0" topLeftCell="A1">
      <selection activeCell="L16" sqref="L16:L17"/>
    </sheetView>
  </sheetViews>
  <sheetFormatPr defaultColWidth="9.00390625" defaultRowHeight="13.5"/>
  <cols>
    <col min="1" max="1" width="4.375" style="0" customWidth="1"/>
    <col min="2" max="2" width="4.625" style="0" customWidth="1"/>
    <col min="3" max="3" width="16.625" style="0" customWidth="1"/>
    <col min="4" max="4" width="4.625" style="0" customWidth="1"/>
    <col min="5" max="5" width="5.875" style="0" customWidth="1"/>
    <col min="6" max="8" width="4.625" style="0" customWidth="1"/>
    <col min="9" max="9" width="7.875" style="0" customWidth="1"/>
    <col min="10" max="10" width="6.625" style="0" customWidth="1"/>
  </cols>
  <sheetData>
    <row r="1" s="41" customFormat="1" ht="24" customHeight="1">
      <c r="A1"/>
    </row>
    <row r="2" s="41" customFormat="1" ht="24" customHeight="1">
      <c r="A2"/>
    </row>
    <row r="3" spans="1:2" s="41" customFormat="1" ht="24" customHeight="1">
      <c r="A3"/>
      <c r="B3" s="41" t="s">
        <v>146</v>
      </c>
    </row>
    <row r="4" spans="1:11" s="41" customFormat="1" ht="24" customHeight="1" thickBot="1">
      <c r="A4"/>
      <c r="F4" s="1"/>
      <c r="G4" s="1" t="s">
        <v>9</v>
      </c>
      <c r="H4" s="1"/>
      <c r="I4" s="1" t="s">
        <v>8</v>
      </c>
      <c r="J4" s="1" t="s">
        <v>7</v>
      </c>
      <c r="K4" s="1" t="s">
        <v>144</v>
      </c>
    </row>
    <row r="5" spans="1:11" s="41" customFormat="1" ht="24" customHeight="1" thickBot="1">
      <c r="A5"/>
      <c r="B5" s="73" t="s">
        <v>19</v>
      </c>
      <c r="C5" s="65" t="s">
        <v>0</v>
      </c>
      <c r="D5" s="66"/>
      <c r="E5" s="67" t="s">
        <v>97</v>
      </c>
      <c r="F5" s="28" t="s">
        <v>4</v>
      </c>
      <c r="G5" s="29" t="s">
        <v>5</v>
      </c>
      <c r="H5" s="29" t="s">
        <v>3</v>
      </c>
      <c r="I5" s="29" t="s">
        <v>20</v>
      </c>
      <c r="J5" s="30" t="s">
        <v>2</v>
      </c>
      <c r="K5" s="72" t="s">
        <v>145</v>
      </c>
    </row>
    <row r="6" spans="1:12" s="41" customFormat="1" ht="24" customHeight="1">
      <c r="A6"/>
      <c r="B6" s="74">
        <v>1</v>
      </c>
      <c r="C6" s="68" t="s">
        <v>155</v>
      </c>
      <c r="D6" s="62" t="s">
        <v>152</v>
      </c>
      <c r="E6" s="32" t="s">
        <v>150</v>
      </c>
      <c r="F6" s="5">
        <v>3</v>
      </c>
      <c r="G6" s="44">
        <v>15</v>
      </c>
      <c r="H6" s="44">
        <v>4</v>
      </c>
      <c r="I6" s="44">
        <f aca="true" t="shared" si="0" ref="I6:I28">SUM(G6-H6)</f>
        <v>11</v>
      </c>
      <c r="J6" s="45">
        <f>SUM(ROUND(F6/3,2))</f>
        <v>1</v>
      </c>
      <c r="K6" s="1"/>
      <c r="L6" s="133"/>
    </row>
    <row r="7" spans="1:12" s="41" customFormat="1" ht="24" customHeight="1">
      <c r="A7"/>
      <c r="B7" s="74">
        <v>2</v>
      </c>
      <c r="C7" s="68" t="s">
        <v>33</v>
      </c>
      <c r="D7" s="62"/>
      <c r="E7" s="32" t="s">
        <v>150</v>
      </c>
      <c r="F7" s="3">
        <v>3</v>
      </c>
      <c r="G7" s="2">
        <v>15</v>
      </c>
      <c r="H7" s="2">
        <v>6</v>
      </c>
      <c r="I7" s="2">
        <f t="shared" si="0"/>
        <v>9</v>
      </c>
      <c r="J7" s="4">
        <f>SUM(ROUND(F7/3,2))</f>
        <v>1</v>
      </c>
      <c r="K7" s="1"/>
      <c r="L7" s="134"/>
    </row>
    <row r="8" spans="1:12" s="41" customFormat="1" ht="24" customHeight="1">
      <c r="A8"/>
      <c r="B8" s="74">
        <v>3</v>
      </c>
      <c r="C8" s="69" t="s">
        <v>30</v>
      </c>
      <c r="D8" s="50"/>
      <c r="E8" s="32" t="s">
        <v>150</v>
      </c>
      <c r="F8" s="3">
        <v>3</v>
      </c>
      <c r="G8" s="2">
        <v>15</v>
      </c>
      <c r="H8" s="2">
        <v>7</v>
      </c>
      <c r="I8" s="2">
        <f t="shared" si="0"/>
        <v>8</v>
      </c>
      <c r="J8" s="4">
        <f>SUM(ROUND(F8/3,2))</f>
        <v>1</v>
      </c>
      <c r="K8" s="1"/>
      <c r="L8" s="134"/>
    </row>
    <row r="9" spans="1:12" s="41" customFormat="1" ht="24" customHeight="1" thickBot="1">
      <c r="A9"/>
      <c r="B9" s="74">
        <v>4</v>
      </c>
      <c r="C9" s="68" t="s">
        <v>22</v>
      </c>
      <c r="D9" s="62"/>
      <c r="E9" s="32" t="s">
        <v>150</v>
      </c>
      <c r="F9" s="3">
        <v>3</v>
      </c>
      <c r="G9" s="2">
        <v>15</v>
      </c>
      <c r="H9" s="2">
        <v>8</v>
      </c>
      <c r="I9" s="2">
        <f t="shared" si="0"/>
        <v>7</v>
      </c>
      <c r="J9" s="4">
        <f>SUM(ROUND(F9/3,2))</f>
        <v>1</v>
      </c>
      <c r="K9" s="1"/>
      <c r="L9" s="134"/>
    </row>
    <row r="10" spans="1:12" s="41" customFormat="1" ht="24" customHeight="1">
      <c r="A10"/>
      <c r="B10" s="74">
        <v>5</v>
      </c>
      <c r="C10" s="68" t="s">
        <v>28</v>
      </c>
      <c r="D10" s="62"/>
      <c r="E10" s="32" t="s">
        <v>150</v>
      </c>
      <c r="F10" s="5">
        <v>3</v>
      </c>
      <c r="G10" s="44">
        <v>14</v>
      </c>
      <c r="H10" s="44">
        <v>7</v>
      </c>
      <c r="I10" s="44">
        <f t="shared" si="0"/>
        <v>7</v>
      </c>
      <c r="J10" s="45">
        <f>SUM(ROUND(F10/3,2))</f>
        <v>1</v>
      </c>
      <c r="K10" s="1"/>
      <c r="L10" s="134"/>
    </row>
    <row r="11" spans="1:12" s="41" customFormat="1" ht="24" customHeight="1">
      <c r="A11"/>
      <c r="B11" s="74">
        <v>6</v>
      </c>
      <c r="C11" s="68" t="s">
        <v>23</v>
      </c>
      <c r="D11" s="62"/>
      <c r="E11" s="32" t="s">
        <v>150</v>
      </c>
      <c r="F11" s="3">
        <v>2</v>
      </c>
      <c r="G11" s="2">
        <v>10</v>
      </c>
      <c r="H11" s="2">
        <v>5</v>
      </c>
      <c r="I11" s="2">
        <f t="shared" si="0"/>
        <v>5</v>
      </c>
      <c r="J11" s="4">
        <f>SUM(ROUND(F11/2,2))</f>
        <v>1</v>
      </c>
      <c r="K11" s="1">
        <v>1</v>
      </c>
      <c r="L11" s="134"/>
    </row>
    <row r="12" spans="1:12" s="41" customFormat="1" ht="24" customHeight="1">
      <c r="A12"/>
      <c r="B12" s="74">
        <v>7</v>
      </c>
      <c r="C12" s="69" t="s">
        <v>26</v>
      </c>
      <c r="D12" s="50"/>
      <c r="E12" s="32" t="s">
        <v>140</v>
      </c>
      <c r="F12" s="3">
        <v>2</v>
      </c>
      <c r="G12" s="2">
        <v>13</v>
      </c>
      <c r="H12" s="2">
        <v>6</v>
      </c>
      <c r="I12" s="2">
        <f t="shared" si="0"/>
        <v>7</v>
      </c>
      <c r="J12" s="4">
        <f>SUM(ROUND(F12/3,2))</f>
        <v>0.67</v>
      </c>
      <c r="K12" s="1"/>
      <c r="L12" s="134"/>
    </row>
    <row r="13" spans="1:12" s="41" customFormat="1" ht="24" customHeight="1" thickBot="1">
      <c r="A13"/>
      <c r="B13" s="74">
        <v>8</v>
      </c>
      <c r="C13" s="68" t="s">
        <v>31</v>
      </c>
      <c r="D13" s="62"/>
      <c r="E13" s="32" t="s">
        <v>150</v>
      </c>
      <c r="F13" s="3">
        <v>2</v>
      </c>
      <c r="G13" s="2">
        <v>13</v>
      </c>
      <c r="H13" s="2">
        <v>9</v>
      </c>
      <c r="I13" s="2">
        <f t="shared" si="0"/>
        <v>4</v>
      </c>
      <c r="J13" s="4">
        <f>SUM(ROUND(F13/3,2))</f>
        <v>0.67</v>
      </c>
      <c r="K13" s="1"/>
      <c r="L13" s="134"/>
    </row>
    <row r="14" spans="1:12" s="41" customFormat="1" ht="24" customHeight="1">
      <c r="A14"/>
      <c r="B14" s="74">
        <v>9</v>
      </c>
      <c r="C14" s="68" t="s">
        <v>27</v>
      </c>
      <c r="D14" s="62"/>
      <c r="E14" s="32" t="s">
        <v>150</v>
      </c>
      <c r="F14" s="5">
        <v>2</v>
      </c>
      <c r="G14" s="44">
        <v>11</v>
      </c>
      <c r="H14" s="44">
        <v>8</v>
      </c>
      <c r="I14" s="44">
        <f t="shared" si="0"/>
        <v>3</v>
      </c>
      <c r="J14" s="45">
        <f>SUM(ROUND(F14/3,2))</f>
        <v>0.67</v>
      </c>
      <c r="K14" s="1"/>
      <c r="L14" s="134"/>
    </row>
    <row r="15" spans="1:12" s="41" customFormat="1" ht="24" customHeight="1">
      <c r="A15"/>
      <c r="B15" s="74">
        <v>10</v>
      </c>
      <c r="C15" s="68" t="s">
        <v>24</v>
      </c>
      <c r="D15" s="62"/>
      <c r="E15" s="32" t="s">
        <v>150</v>
      </c>
      <c r="F15" s="3">
        <v>2</v>
      </c>
      <c r="G15" s="2">
        <v>12</v>
      </c>
      <c r="H15" s="2">
        <v>10</v>
      </c>
      <c r="I15" s="2">
        <f t="shared" si="0"/>
        <v>2</v>
      </c>
      <c r="J15" s="4">
        <f>SUM(ROUND(F15/3,2))</f>
        <v>0.67</v>
      </c>
      <c r="K15" s="1"/>
      <c r="L15" s="134"/>
    </row>
    <row r="16" spans="1:12" s="41" customFormat="1" ht="24" customHeight="1">
      <c r="A16"/>
      <c r="B16" s="74">
        <v>11</v>
      </c>
      <c r="C16" s="69" t="s">
        <v>32</v>
      </c>
      <c r="D16" s="50"/>
      <c r="E16" s="32" t="s">
        <v>150</v>
      </c>
      <c r="F16" s="3">
        <v>2</v>
      </c>
      <c r="G16" s="2">
        <v>13</v>
      </c>
      <c r="H16" s="2">
        <v>12</v>
      </c>
      <c r="I16" s="2">
        <f t="shared" si="0"/>
        <v>1</v>
      </c>
      <c r="J16" s="4">
        <f>SUM(ROUND(F16/3,2))</f>
        <v>0.67</v>
      </c>
      <c r="K16" s="1"/>
      <c r="L16" s="134"/>
    </row>
    <row r="17" spans="1:12" s="41" customFormat="1" ht="24" customHeight="1" thickBot="1">
      <c r="A17"/>
      <c r="B17" s="74">
        <v>12</v>
      </c>
      <c r="C17" s="68" t="s">
        <v>25</v>
      </c>
      <c r="D17" s="62"/>
      <c r="E17" s="32" t="s">
        <v>150</v>
      </c>
      <c r="F17" s="3">
        <v>1</v>
      </c>
      <c r="G17" s="2">
        <v>9</v>
      </c>
      <c r="H17" s="2">
        <v>5</v>
      </c>
      <c r="I17" s="2">
        <f t="shared" si="0"/>
        <v>4</v>
      </c>
      <c r="J17" s="4">
        <f>SUM(ROUND(F17/2,2))</f>
        <v>0.5</v>
      </c>
      <c r="K17" s="1"/>
      <c r="L17" s="134"/>
    </row>
    <row r="18" spans="1:12" s="41" customFormat="1" ht="24" customHeight="1">
      <c r="A18"/>
      <c r="B18" s="74">
        <v>13</v>
      </c>
      <c r="C18" s="68" t="s">
        <v>40</v>
      </c>
      <c r="D18" s="62" t="s">
        <v>154</v>
      </c>
      <c r="E18" s="32" t="s">
        <v>150</v>
      </c>
      <c r="F18" s="5">
        <v>1</v>
      </c>
      <c r="G18" s="44">
        <v>13</v>
      </c>
      <c r="H18" s="44">
        <v>11</v>
      </c>
      <c r="I18" s="44">
        <f t="shared" si="0"/>
        <v>2</v>
      </c>
      <c r="J18" s="45">
        <f aca="true" t="shared" si="1" ref="J18:J23">SUM(ROUND(F18/3,2))</f>
        <v>0.33</v>
      </c>
      <c r="K18" s="1"/>
      <c r="L18" s="134"/>
    </row>
    <row r="19" spans="1:12" s="41" customFormat="1" ht="24" customHeight="1">
      <c r="A19"/>
      <c r="B19" s="74">
        <v>14</v>
      </c>
      <c r="C19" s="68" t="s">
        <v>142</v>
      </c>
      <c r="D19" s="62" t="s">
        <v>124</v>
      </c>
      <c r="E19" s="32" t="s">
        <v>150</v>
      </c>
      <c r="F19" s="3">
        <v>1</v>
      </c>
      <c r="G19" s="2">
        <v>11</v>
      </c>
      <c r="H19" s="2">
        <v>12</v>
      </c>
      <c r="I19" s="2">
        <f t="shared" si="0"/>
        <v>-1</v>
      </c>
      <c r="J19" s="4">
        <f t="shared" si="1"/>
        <v>0.33</v>
      </c>
      <c r="K19" s="1"/>
      <c r="L19" s="134"/>
    </row>
    <row r="20" spans="1:12" s="41" customFormat="1" ht="24" customHeight="1">
      <c r="A20"/>
      <c r="B20" s="74">
        <v>15</v>
      </c>
      <c r="C20" s="69" t="s">
        <v>29</v>
      </c>
      <c r="D20" s="50"/>
      <c r="E20" s="32" t="s">
        <v>150</v>
      </c>
      <c r="F20" s="3">
        <v>1</v>
      </c>
      <c r="G20" s="2">
        <v>10</v>
      </c>
      <c r="H20" s="2">
        <v>12</v>
      </c>
      <c r="I20" s="2">
        <f t="shared" si="0"/>
        <v>-2</v>
      </c>
      <c r="J20" s="4">
        <f t="shared" si="1"/>
        <v>0.33</v>
      </c>
      <c r="K20" s="1"/>
      <c r="L20" s="134"/>
    </row>
    <row r="21" spans="1:12" s="41" customFormat="1" ht="24" customHeight="1" thickBot="1">
      <c r="A21"/>
      <c r="B21" s="74">
        <v>16</v>
      </c>
      <c r="C21" s="68" t="s">
        <v>44</v>
      </c>
      <c r="D21" s="62"/>
      <c r="E21" s="32" t="s">
        <v>150</v>
      </c>
      <c r="F21" s="3">
        <v>1</v>
      </c>
      <c r="G21" s="2">
        <v>9</v>
      </c>
      <c r="H21" s="2">
        <v>12</v>
      </c>
      <c r="I21" s="2">
        <f t="shared" si="0"/>
        <v>-3</v>
      </c>
      <c r="J21" s="4">
        <f t="shared" si="1"/>
        <v>0.33</v>
      </c>
      <c r="K21" s="1"/>
      <c r="L21" s="134"/>
    </row>
    <row r="22" spans="1:12" s="41" customFormat="1" ht="24" customHeight="1">
      <c r="A22"/>
      <c r="B22" s="74">
        <v>17</v>
      </c>
      <c r="C22" s="68" t="s">
        <v>41</v>
      </c>
      <c r="D22" s="62"/>
      <c r="E22" s="32" t="s">
        <v>150</v>
      </c>
      <c r="F22" s="5">
        <v>1</v>
      </c>
      <c r="G22" s="44">
        <v>8</v>
      </c>
      <c r="H22" s="44">
        <v>12</v>
      </c>
      <c r="I22" s="44">
        <f t="shared" si="0"/>
        <v>-4</v>
      </c>
      <c r="J22" s="45">
        <f t="shared" si="1"/>
        <v>0.33</v>
      </c>
      <c r="K22" s="1"/>
      <c r="L22" s="134"/>
    </row>
    <row r="23" spans="1:12" s="41" customFormat="1" ht="24" customHeight="1">
      <c r="A23"/>
      <c r="B23" s="74">
        <v>18</v>
      </c>
      <c r="C23" s="68" t="s">
        <v>151</v>
      </c>
      <c r="D23" s="62" t="s">
        <v>153</v>
      </c>
      <c r="E23" s="32" t="s">
        <v>140</v>
      </c>
      <c r="F23" s="3">
        <v>0</v>
      </c>
      <c r="G23" s="2">
        <v>9</v>
      </c>
      <c r="H23" s="2">
        <v>15</v>
      </c>
      <c r="I23" s="2">
        <f t="shared" si="0"/>
        <v>-6</v>
      </c>
      <c r="J23" s="4">
        <f t="shared" si="1"/>
        <v>0</v>
      </c>
      <c r="K23" s="1"/>
      <c r="L23" s="134"/>
    </row>
    <row r="24" spans="1:12" s="41" customFormat="1" ht="24" customHeight="1">
      <c r="A24"/>
      <c r="B24" s="74">
        <v>19</v>
      </c>
      <c r="C24" s="69" t="s">
        <v>45</v>
      </c>
      <c r="D24" s="50"/>
      <c r="E24" s="32" t="s">
        <v>150</v>
      </c>
      <c r="F24" s="3">
        <v>0</v>
      </c>
      <c r="G24" s="2">
        <v>1</v>
      </c>
      <c r="H24" s="2">
        <v>10</v>
      </c>
      <c r="I24" s="2">
        <f t="shared" si="0"/>
        <v>-9</v>
      </c>
      <c r="J24" s="4">
        <f>SUM(ROUND(F24/2,2))</f>
        <v>0</v>
      </c>
      <c r="K24" s="1">
        <v>2</v>
      </c>
      <c r="L24" s="134"/>
    </row>
    <row r="25" spans="1:12" s="41" customFormat="1" ht="24" customHeight="1" thickBot="1">
      <c r="A25"/>
      <c r="B25" s="74">
        <v>20</v>
      </c>
      <c r="C25" s="68" t="s">
        <v>43</v>
      </c>
      <c r="D25" s="62"/>
      <c r="E25" s="32" t="s">
        <v>150</v>
      </c>
      <c r="F25" s="3">
        <v>0</v>
      </c>
      <c r="G25" s="2">
        <v>5</v>
      </c>
      <c r="H25" s="2">
        <v>15</v>
      </c>
      <c r="I25" s="2">
        <f t="shared" si="0"/>
        <v>-10</v>
      </c>
      <c r="J25" s="4">
        <f>SUM(ROUND(F25/3,2))</f>
        <v>0</v>
      </c>
      <c r="K25" s="1"/>
      <c r="L25" s="134"/>
    </row>
    <row r="26" spans="1:12" s="41" customFormat="1" ht="24" customHeight="1">
      <c r="A26"/>
      <c r="B26" s="74">
        <v>21</v>
      </c>
      <c r="C26" s="68" t="s">
        <v>42</v>
      </c>
      <c r="D26" s="62"/>
      <c r="E26" s="32" t="s">
        <v>150</v>
      </c>
      <c r="F26" s="5">
        <v>0</v>
      </c>
      <c r="G26" s="44">
        <v>4</v>
      </c>
      <c r="H26" s="44">
        <v>15</v>
      </c>
      <c r="I26" s="44">
        <f t="shared" si="0"/>
        <v>-11</v>
      </c>
      <c r="J26" s="45">
        <f>SUM(ROUND(F26/3,2))</f>
        <v>0</v>
      </c>
      <c r="K26" s="1"/>
      <c r="L26" s="134"/>
    </row>
    <row r="27" spans="1:12" s="41" customFormat="1" ht="24" customHeight="1">
      <c r="A27"/>
      <c r="B27" s="74">
        <v>22</v>
      </c>
      <c r="C27" s="68" t="s">
        <v>47</v>
      </c>
      <c r="D27" s="62"/>
      <c r="E27" s="32" t="s">
        <v>150</v>
      </c>
      <c r="F27" s="3">
        <v>0</v>
      </c>
      <c r="G27" s="2">
        <v>3</v>
      </c>
      <c r="H27" s="2">
        <v>15</v>
      </c>
      <c r="I27" s="2">
        <f t="shared" si="0"/>
        <v>-12</v>
      </c>
      <c r="J27" s="4">
        <f>SUM(ROUND(F27/3,2))</f>
        <v>0</v>
      </c>
      <c r="K27" s="1"/>
      <c r="L27" s="134"/>
    </row>
    <row r="28" spans="1:12" s="41" customFormat="1" ht="24" customHeight="1">
      <c r="A28"/>
      <c r="B28" s="74">
        <v>23</v>
      </c>
      <c r="C28" s="68" t="s">
        <v>46</v>
      </c>
      <c r="D28" s="62"/>
      <c r="E28" s="32" t="s">
        <v>150</v>
      </c>
      <c r="F28" s="32">
        <v>0</v>
      </c>
      <c r="G28" s="2">
        <v>3</v>
      </c>
      <c r="H28" s="2">
        <v>15</v>
      </c>
      <c r="I28" s="2">
        <f t="shared" si="0"/>
        <v>-12</v>
      </c>
      <c r="J28" s="4">
        <f>SUM(ROUND(F28/3,2))</f>
        <v>0</v>
      </c>
      <c r="K28" s="1"/>
      <c r="L28" s="134"/>
    </row>
    <row r="29" spans="1:13" s="41" customFormat="1" ht="24" customHeight="1">
      <c r="A29"/>
      <c r="B29" s="15">
        <v>24</v>
      </c>
      <c r="C29" s="1"/>
      <c r="D29" s="1"/>
      <c r="E29" s="1"/>
      <c r="F29" s="1"/>
      <c r="G29" s="1"/>
      <c r="H29" s="1"/>
      <c r="I29" s="1"/>
      <c r="J29" s="1"/>
      <c r="K29" s="1"/>
      <c r="L29" s="134"/>
      <c r="M29" s="1"/>
    </row>
    <row r="30" spans="1:13" s="41" customFormat="1" ht="24" customHeight="1">
      <c r="A30"/>
      <c r="B30" s="15">
        <v>25</v>
      </c>
      <c r="C30" s="1"/>
      <c r="D30" s="1"/>
      <c r="E30" s="1"/>
      <c r="F30" s="1"/>
      <c r="G30" s="1"/>
      <c r="H30" s="1"/>
      <c r="I30" s="1"/>
      <c r="J30" s="1"/>
      <c r="K30" s="1"/>
      <c r="L30" s="134"/>
      <c r="M30" s="1"/>
    </row>
    <row r="31" spans="2:12" ht="13.5" customHeight="1">
      <c r="B31" s="15">
        <v>26</v>
      </c>
      <c r="L31" s="134"/>
    </row>
    <row r="32" spans="2:12" ht="13.5" customHeight="1">
      <c r="B32" s="15">
        <v>27</v>
      </c>
      <c r="L32" s="134"/>
    </row>
    <row r="33" spans="2:12" ht="13.5" customHeight="1">
      <c r="B33" s="15">
        <v>28</v>
      </c>
      <c r="L33" s="134"/>
    </row>
    <row r="34" spans="2:12" ht="13.5" customHeight="1">
      <c r="B34" s="15">
        <v>29</v>
      </c>
      <c r="L34" s="134"/>
    </row>
    <row r="35" spans="2:12" ht="13.5" customHeight="1">
      <c r="B35" s="15">
        <v>30</v>
      </c>
      <c r="L35" s="134"/>
    </row>
    <row r="36" spans="2:12" ht="13.5" customHeight="1">
      <c r="B36" s="15">
        <v>31</v>
      </c>
      <c r="L36" s="134"/>
    </row>
    <row r="37" spans="2:12" ht="13.5" customHeight="1">
      <c r="B37" s="15">
        <v>32</v>
      </c>
      <c r="L37" s="134"/>
    </row>
    <row r="38" ht="13.5" customHeight="1">
      <c r="L38" s="134"/>
    </row>
    <row r="39" ht="13.5" customHeight="1">
      <c r="L39" s="134"/>
    </row>
    <row r="40" ht="13.5" customHeight="1">
      <c r="L40" s="134"/>
    </row>
    <row r="41" ht="13.5" customHeight="1">
      <c r="L41" s="134"/>
    </row>
    <row r="42" ht="13.5" customHeight="1">
      <c r="L42" s="134"/>
    </row>
    <row r="43" ht="13.5" customHeight="1">
      <c r="L43" s="134"/>
    </row>
    <row r="44" ht="13.5" customHeight="1">
      <c r="L44" s="134"/>
    </row>
    <row r="45" ht="13.5" customHeight="1">
      <c r="L45" s="134"/>
    </row>
    <row r="46" ht="13.5" customHeight="1">
      <c r="L46" s="134"/>
    </row>
    <row r="47" ht="13.5" customHeight="1">
      <c r="L47" s="134"/>
    </row>
    <row r="48" ht="13.5" customHeight="1">
      <c r="L48" s="134"/>
    </row>
    <row r="49" ht="13.5" customHeight="1">
      <c r="L49" s="134"/>
    </row>
    <row r="50" ht="13.5" customHeight="1">
      <c r="L50" s="134"/>
    </row>
    <row r="51" ht="13.5" customHeight="1">
      <c r="L51" s="134"/>
    </row>
  </sheetData>
  <sheetProtection/>
  <mergeCells count="23">
    <mergeCell ref="L42:L43"/>
    <mergeCell ref="L44:L45"/>
    <mergeCell ref="L46:L47"/>
    <mergeCell ref="L48:L49"/>
    <mergeCell ref="L50:L51"/>
    <mergeCell ref="L30:L31"/>
    <mergeCell ref="L32:L33"/>
    <mergeCell ref="L34:L35"/>
    <mergeCell ref="L36:L37"/>
    <mergeCell ref="L38:L39"/>
    <mergeCell ref="L40:L41"/>
    <mergeCell ref="L18:L19"/>
    <mergeCell ref="L20:L21"/>
    <mergeCell ref="L22:L23"/>
    <mergeCell ref="L24:L25"/>
    <mergeCell ref="L26:L27"/>
    <mergeCell ref="L28:L29"/>
    <mergeCell ref="L6:L7"/>
    <mergeCell ref="L8:L9"/>
    <mergeCell ref="L10:L11"/>
    <mergeCell ref="L12:L13"/>
    <mergeCell ref="L14:L15"/>
    <mergeCell ref="L16:L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W68"/>
  <sheetViews>
    <sheetView zoomScalePageLayoutView="0" workbookViewId="0" topLeftCell="L6">
      <selection activeCell="O21" sqref="O21"/>
    </sheetView>
  </sheetViews>
  <sheetFormatPr defaultColWidth="9.00390625" defaultRowHeight="13.5"/>
  <cols>
    <col min="3" max="3" width="15.375" style="0" customWidth="1"/>
    <col min="4" max="6" width="4.625" style="0" customWidth="1"/>
    <col min="7" max="7" width="7.875" style="0" customWidth="1"/>
    <col min="8" max="8" width="7.125" style="0" customWidth="1"/>
    <col min="10" max="10" width="13.75390625" style="0" customWidth="1"/>
    <col min="13" max="13" width="13.625" style="0" customWidth="1"/>
    <col min="15" max="15" width="16.25390625" style="0" customWidth="1"/>
    <col min="21" max="21" width="15.50390625" style="0" customWidth="1"/>
  </cols>
  <sheetData>
    <row r="1" ht="21.75" customHeight="1">
      <c r="C1" s="1" t="s">
        <v>54</v>
      </c>
    </row>
    <row r="2" spans="3:19" ht="21.75" customHeight="1">
      <c r="C2" s="1" t="s">
        <v>10</v>
      </c>
      <c r="M2" t="s">
        <v>147</v>
      </c>
      <c r="P2" t="s">
        <v>149</v>
      </c>
      <c r="S2" t="s">
        <v>148</v>
      </c>
    </row>
    <row r="3" spans="3:8" ht="21.75" customHeight="1" thickBot="1">
      <c r="C3" s="1"/>
      <c r="E3" t="s">
        <v>9</v>
      </c>
      <c r="G3" t="s">
        <v>8</v>
      </c>
      <c r="H3" t="s">
        <v>7</v>
      </c>
    </row>
    <row r="4" spans="1:23" ht="21.75" customHeight="1" thickBot="1">
      <c r="A4" s="48" t="s">
        <v>55</v>
      </c>
      <c r="B4" s="48" t="s">
        <v>1</v>
      </c>
      <c r="C4" s="49" t="s">
        <v>0</v>
      </c>
      <c r="D4" s="28" t="s">
        <v>4</v>
      </c>
      <c r="E4" s="29" t="s">
        <v>5</v>
      </c>
      <c r="F4" s="29" t="s">
        <v>3</v>
      </c>
      <c r="G4" s="29" t="s">
        <v>17</v>
      </c>
      <c r="H4" s="30" t="s">
        <v>2</v>
      </c>
      <c r="J4" s="48" t="s">
        <v>55</v>
      </c>
      <c r="K4" s="48" t="s">
        <v>1</v>
      </c>
      <c r="M4" s="48" t="s">
        <v>55</v>
      </c>
      <c r="N4" s="48" t="s">
        <v>1</v>
      </c>
      <c r="O4" s="65" t="s">
        <v>0</v>
      </c>
      <c r="P4" s="66"/>
      <c r="Q4" s="67" t="s">
        <v>97</v>
      </c>
      <c r="S4" s="48" t="s">
        <v>55</v>
      </c>
      <c r="T4" s="48" t="s">
        <v>1</v>
      </c>
      <c r="U4" s="65" t="s">
        <v>0</v>
      </c>
      <c r="V4" s="66"/>
      <c r="W4" s="67" t="s">
        <v>97</v>
      </c>
    </row>
    <row r="5" spans="1:23" ht="21.75" customHeight="1">
      <c r="A5">
        <v>1</v>
      </c>
      <c r="B5" s="15">
        <v>1</v>
      </c>
      <c r="C5" s="50" t="s">
        <v>52</v>
      </c>
      <c r="D5" s="32">
        <v>3</v>
      </c>
      <c r="E5" s="2">
        <v>15</v>
      </c>
      <c r="F5" s="2">
        <v>4</v>
      </c>
      <c r="G5" s="2">
        <f aca="true" t="shared" si="0" ref="G5:G27">SUM(E5-F5)</f>
        <v>11</v>
      </c>
      <c r="H5" s="4">
        <f>SUM(ROUND(D5/3,2))</f>
        <v>1</v>
      </c>
      <c r="J5">
        <v>1</v>
      </c>
      <c r="K5" s="15">
        <v>1</v>
      </c>
      <c r="M5">
        <v>1</v>
      </c>
      <c r="N5" s="15">
        <v>1</v>
      </c>
      <c r="O5" s="68" t="s">
        <v>48</v>
      </c>
      <c r="P5" s="62" t="s">
        <v>152</v>
      </c>
      <c r="Q5" s="32" t="s">
        <v>150</v>
      </c>
      <c r="S5">
        <v>1</v>
      </c>
      <c r="T5" s="15">
        <v>1</v>
      </c>
      <c r="U5" s="68" t="s">
        <v>48</v>
      </c>
      <c r="V5" s="62" t="s">
        <v>152</v>
      </c>
      <c r="W5" s="32" t="s">
        <v>150</v>
      </c>
    </row>
    <row r="6" spans="1:23" ht="21.75" customHeight="1">
      <c r="A6">
        <v>63</v>
      </c>
      <c r="B6" s="15">
        <v>2</v>
      </c>
      <c r="C6" s="50" t="s">
        <v>33</v>
      </c>
      <c r="D6" s="32">
        <v>3</v>
      </c>
      <c r="E6" s="2">
        <v>15</v>
      </c>
      <c r="F6" s="2">
        <v>6</v>
      </c>
      <c r="G6" s="2">
        <f t="shared" si="0"/>
        <v>9</v>
      </c>
      <c r="H6" s="4">
        <f>SUM(ROUND(D6/3,2))</f>
        <v>1</v>
      </c>
      <c r="J6">
        <v>2</v>
      </c>
      <c r="K6" s="15"/>
      <c r="M6">
        <v>63</v>
      </c>
      <c r="N6" s="15">
        <v>2</v>
      </c>
      <c r="O6" s="68" t="s">
        <v>33</v>
      </c>
      <c r="P6" s="62"/>
      <c r="Q6" s="32" t="s">
        <v>150</v>
      </c>
      <c r="S6">
        <v>2</v>
      </c>
      <c r="T6" s="15"/>
      <c r="U6" s="56"/>
      <c r="V6" s="76"/>
      <c r="W6" s="77"/>
    </row>
    <row r="7" spans="1:23" ht="21.75" customHeight="1">
      <c r="A7">
        <v>33</v>
      </c>
      <c r="B7" s="15">
        <v>3</v>
      </c>
      <c r="C7" s="50" t="s">
        <v>30</v>
      </c>
      <c r="D7" s="32">
        <v>3</v>
      </c>
      <c r="E7" s="2">
        <v>15</v>
      </c>
      <c r="F7" s="2">
        <v>7</v>
      </c>
      <c r="G7" s="2">
        <f t="shared" si="0"/>
        <v>8</v>
      </c>
      <c r="H7" s="4">
        <f>SUM(ROUND(D7/3,2))</f>
        <v>1</v>
      </c>
      <c r="J7">
        <v>3</v>
      </c>
      <c r="K7" s="15">
        <v>32</v>
      </c>
      <c r="M7">
        <v>33</v>
      </c>
      <c r="N7" s="15">
        <v>3</v>
      </c>
      <c r="O7" s="69" t="s">
        <v>30</v>
      </c>
      <c r="P7" s="50"/>
      <c r="Q7" s="32" t="s">
        <v>150</v>
      </c>
      <c r="S7">
        <v>3</v>
      </c>
      <c r="T7" s="15">
        <v>32</v>
      </c>
      <c r="U7" s="75"/>
      <c r="W7" s="77"/>
    </row>
    <row r="8" spans="1:23" ht="21.75" customHeight="1">
      <c r="A8">
        <v>31</v>
      </c>
      <c r="B8" s="15">
        <v>4</v>
      </c>
      <c r="C8" s="50" t="s">
        <v>22</v>
      </c>
      <c r="D8" s="32">
        <v>3</v>
      </c>
      <c r="E8" s="2">
        <v>15</v>
      </c>
      <c r="F8" s="2">
        <v>8</v>
      </c>
      <c r="G8" s="2">
        <f t="shared" si="0"/>
        <v>7</v>
      </c>
      <c r="H8" s="4">
        <f>SUM(ROUND(D8/3,2))</f>
        <v>1</v>
      </c>
      <c r="J8">
        <v>4</v>
      </c>
      <c r="K8" s="15"/>
      <c r="M8">
        <v>31</v>
      </c>
      <c r="N8" s="15">
        <v>4</v>
      </c>
      <c r="O8" s="68" t="s">
        <v>22</v>
      </c>
      <c r="P8" s="62"/>
      <c r="Q8" s="32" t="s">
        <v>150</v>
      </c>
      <c r="S8">
        <v>4</v>
      </c>
      <c r="T8" s="15"/>
      <c r="U8" s="56"/>
      <c r="V8" s="76"/>
      <c r="W8" s="77"/>
    </row>
    <row r="9" spans="1:23" ht="21.75" customHeight="1">
      <c r="A9">
        <v>17</v>
      </c>
      <c r="B9" s="15">
        <v>5</v>
      </c>
      <c r="C9" s="50" t="s">
        <v>28</v>
      </c>
      <c r="D9" s="32">
        <v>3</v>
      </c>
      <c r="E9" s="2">
        <v>14</v>
      </c>
      <c r="F9" s="2">
        <v>7</v>
      </c>
      <c r="G9" s="2">
        <f t="shared" si="0"/>
        <v>7</v>
      </c>
      <c r="H9" s="4">
        <f>SUM(ROUND(D9/3,2))</f>
        <v>1</v>
      </c>
      <c r="J9">
        <v>5</v>
      </c>
      <c r="K9" s="15">
        <v>17</v>
      </c>
      <c r="M9">
        <v>17</v>
      </c>
      <c r="N9" s="15">
        <v>5</v>
      </c>
      <c r="O9" s="68" t="s">
        <v>28</v>
      </c>
      <c r="P9" s="62"/>
      <c r="Q9" s="32" t="s">
        <v>150</v>
      </c>
      <c r="S9">
        <v>5</v>
      </c>
      <c r="T9" s="15">
        <v>17</v>
      </c>
      <c r="U9" s="68" t="s">
        <v>41</v>
      </c>
      <c r="V9" s="62"/>
      <c r="W9" s="32" t="s">
        <v>150</v>
      </c>
    </row>
    <row r="10" spans="1:23" ht="21.75" customHeight="1">
      <c r="A10">
        <v>47</v>
      </c>
      <c r="B10" s="15">
        <v>6</v>
      </c>
      <c r="C10" s="50" t="s">
        <v>23</v>
      </c>
      <c r="D10" s="32">
        <v>2</v>
      </c>
      <c r="E10" s="2">
        <v>10</v>
      </c>
      <c r="F10" s="2">
        <v>5</v>
      </c>
      <c r="G10" s="2">
        <f t="shared" si="0"/>
        <v>5</v>
      </c>
      <c r="H10" s="4">
        <f>SUM(ROUND(D10/2,2))</f>
        <v>1</v>
      </c>
      <c r="J10">
        <v>6</v>
      </c>
      <c r="K10" s="15"/>
      <c r="M10">
        <v>47</v>
      </c>
      <c r="N10" s="15">
        <v>6</v>
      </c>
      <c r="O10" s="68" t="s">
        <v>23</v>
      </c>
      <c r="P10" s="62"/>
      <c r="Q10" s="32" t="s">
        <v>150</v>
      </c>
      <c r="S10">
        <v>6</v>
      </c>
      <c r="T10" s="15"/>
      <c r="U10" s="56"/>
      <c r="V10" s="76"/>
      <c r="W10" s="77"/>
    </row>
    <row r="11" spans="1:23" ht="21.75" customHeight="1">
      <c r="A11">
        <v>49</v>
      </c>
      <c r="B11" s="15">
        <v>7</v>
      </c>
      <c r="C11" s="50" t="s">
        <v>49</v>
      </c>
      <c r="D11" s="32">
        <v>2</v>
      </c>
      <c r="E11" s="2">
        <v>13</v>
      </c>
      <c r="F11" s="2">
        <v>6</v>
      </c>
      <c r="G11" s="2">
        <f t="shared" si="0"/>
        <v>7</v>
      </c>
      <c r="H11" s="4">
        <f>SUM(ROUND(D11/3,2))</f>
        <v>0.67</v>
      </c>
      <c r="J11">
        <v>7</v>
      </c>
      <c r="K11" s="15">
        <v>16</v>
      </c>
      <c r="M11">
        <v>49</v>
      </c>
      <c r="N11" s="15">
        <v>7</v>
      </c>
      <c r="O11" s="69" t="s">
        <v>26</v>
      </c>
      <c r="P11" s="50"/>
      <c r="Q11" s="32" t="s">
        <v>140</v>
      </c>
      <c r="S11">
        <v>7</v>
      </c>
      <c r="T11" s="15">
        <v>16</v>
      </c>
      <c r="U11" s="69" t="s">
        <v>44</v>
      </c>
      <c r="V11" s="50"/>
      <c r="W11" s="32" t="s">
        <v>150</v>
      </c>
    </row>
    <row r="12" spans="1:23" ht="21.75" customHeight="1">
      <c r="A12">
        <v>15</v>
      </c>
      <c r="B12" s="15">
        <v>8</v>
      </c>
      <c r="C12" s="50" t="s">
        <v>31</v>
      </c>
      <c r="D12" s="32">
        <v>2</v>
      </c>
      <c r="E12" s="2">
        <v>13</v>
      </c>
      <c r="F12" s="2">
        <v>9</v>
      </c>
      <c r="G12" s="2">
        <f t="shared" si="0"/>
        <v>4</v>
      </c>
      <c r="H12" s="4">
        <f>SUM(ROUND(D12/3,2))</f>
        <v>0.67</v>
      </c>
      <c r="J12">
        <v>8</v>
      </c>
      <c r="K12" s="15"/>
      <c r="M12">
        <v>15</v>
      </c>
      <c r="N12" s="15">
        <v>8</v>
      </c>
      <c r="O12" s="68" t="s">
        <v>31</v>
      </c>
      <c r="P12" s="62"/>
      <c r="Q12" s="32" t="s">
        <v>150</v>
      </c>
      <c r="S12">
        <v>8</v>
      </c>
      <c r="T12" s="15"/>
      <c r="U12" s="56"/>
      <c r="V12" s="76"/>
      <c r="W12" s="77"/>
    </row>
    <row r="13" spans="1:23" ht="21.75" customHeight="1">
      <c r="A13">
        <v>9</v>
      </c>
      <c r="B13" s="15">
        <v>9</v>
      </c>
      <c r="C13" s="50" t="s">
        <v>27</v>
      </c>
      <c r="D13" s="32">
        <v>2</v>
      </c>
      <c r="E13" s="2">
        <v>11</v>
      </c>
      <c r="F13" s="2">
        <v>8</v>
      </c>
      <c r="G13" s="2">
        <f t="shared" si="0"/>
        <v>3</v>
      </c>
      <c r="H13" s="4">
        <f>SUM(ROUND(D13/3,2))</f>
        <v>0.67</v>
      </c>
      <c r="J13">
        <v>9</v>
      </c>
      <c r="K13" s="15">
        <v>9</v>
      </c>
      <c r="M13">
        <v>9</v>
      </c>
      <c r="N13" s="15">
        <v>9</v>
      </c>
      <c r="O13" s="68" t="s">
        <v>27</v>
      </c>
      <c r="P13" s="62"/>
      <c r="Q13" s="32" t="s">
        <v>150</v>
      </c>
      <c r="S13">
        <v>9</v>
      </c>
      <c r="T13" s="15">
        <v>9</v>
      </c>
      <c r="U13" s="68" t="s">
        <v>27</v>
      </c>
      <c r="V13" s="62"/>
      <c r="W13" s="32" t="s">
        <v>150</v>
      </c>
    </row>
    <row r="14" spans="1:23" ht="21.75" customHeight="1">
      <c r="A14">
        <v>55</v>
      </c>
      <c r="B14" s="15">
        <v>10</v>
      </c>
      <c r="C14" s="50" t="s">
        <v>24</v>
      </c>
      <c r="D14" s="32">
        <v>2</v>
      </c>
      <c r="E14" s="2">
        <v>12</v>
      </c>
      <c r="F14" s="2">
        <v>10</v>
      </c>
      <c r="G14" s="2">
        <f t="shared" si="0"/>
        <v>2</v>
      </c>
      <c r="H14" s="4">
        <f>SUM(ROUND(D14/3,2))</f>
        <v>0.67</v>
      </c>
      <c r="J14">
        <v>10</v>
      </c>
      <c r="K14" s="15"/>
      <c r="M14">
        <v>55</v>
      </c>
      <c r="N14" s="15">
        <v>10</v>
      </c>
      <c r="O14" s="68" t="s">
        <v>24</v>
      </c>
      <c r="P14" s="62"/>
      <c r="Q14" s="32" t="s">
        <v>150</v>
      </c>
      <c r="S14">
        <v>10</v>
      </c>
      <c r="T14" s="15"/>
      <c r="U14" s="56"/>
      <c r="V14" s="76"/>
      <c r="W14" s="77"/>
    </row>
    <row r="15" spans="1:23" ht="21.75" customHeight="1">
      <c r="A15">
        <v>41</v>
      </c>
      <c r="B15" s="15">
        <v>11</v>
      </c>
      <c r="C15" s="50" t="s">
        <v>32</v>
      </c>
      <c r="D15" s="32">
        <v>2</v>
      </c>
      <c r="E15" s="2">
        <v>13</v>
      </c>
      <c r="F15" s="2">
        <v>12</v>
      </c>
      <c r="G15" s="2">
        <f t="shared" si="0"/>
        <v>1</v>
      </c>
      <c r="H15" s="4">
        <f>SUM(ROUND(D15/3,2))</f>
        <v>0.67</v>
      </c>
      <c r="J15">
        <v>11</v>
      </c>
      <c r="K15" s="15">
        <v>24</v>
      </c>
      <c r="M15">
        <v>41</v>
      </c>
      <c r="N15" s="15">
        <v>11</v>
      </c>
      <c r="O15" s="69" t="s">
        <v>32</v>
      </c>
      <c r="P15" s="50"/>
      <c r="Q15" s="32" t="s">
        <v>150</v>
      </c>
      <c r="S15">
        <v>11</v>
      </c>
      <c r="T15" s="15">
        <v>24</v>
      </c>
      <c r="U15" s="75"/>
      <c r="W15" s="77"/>
    </row>
    <row r="16" spans="1:23" ht="21.75" customHeight="1">
      <c r="A16">
        <v>23</v>
      </c>
      <c r="B16" s="15">
        <v>12</v>
      </c>
      <c r="C16" s="50" t="s">
        <v>25</v>
      </c>
      <c r="D16" s="32">
        <v>1</v>
      </c>
      <c r="E16" s="2">
        <v>9</v>
      </c>
      <c r="F16" s="2">
        <v>5</v>
      </c>
      <c r="G16" s="2">
        <f t="shared" si="0"/>
        <v>4</v>
      </c>
      <c r="H16" s="4">
        <f>SUM(ROUND(D16/2,2))</f>
        <v>0.5</v>
      </c>
      <c r="J16">
        <v>12</v>
      </c>
      <c r="K16" s="15"/>
      <c r="M16">
        <v>23</v>
      </c>
      <c r="N16" s="15">
        <v>12</v>
      </c>
      <c r="O16" s="68" t="s">
        <v>25</v>
      </c>
      <c r="P16" s="62"/>
      <c r="Q16" s="32" t="s">
        <v>150</v>
      </c>
      <c r="S16">
        <v>12</v>
      </c>
      <c r="T16" s="15"/>
      <c r="U16" s="56"/>
      <c r="V16" s="76"/>
      <c r="W16" s="77"/>
    </row>
    <row r="17" spans="1:23" ht="21.75" customHeight="1">
      <c r="A17">
        <v>25</v>
      </c>
      <c r="B17" s="15">
        <v>13</v>
      </c>
      <c r="C17" s="50" t="s">
        <v>51</v>
      </c>
      <c r="D17" s="32">
        <v>1</v>
      </c>
      <c r="E17" s="2">
        <v>13</v>
      </c>
      <c r="F17" s="2">
        <v>11</v>
      </c>
      <c r="G17" s="2">
        <f t="shared" si="0"/>
        <v>2</v>
      </c>
      <c r="H17" s="4">
        <f aca="true" t="shared" si="1" ref="H17:H27">SUM(ROUND(D17/3,2))</f>
        <v>0.33</v>
      </c>
      <c r="J17">
        <v>13</v>
      </c>
      <c r="K17" s="15">
        <v>25</v>
      </c>
      <c r="M17">
        <v>25</v>
      </c>
      <c r="N17" s="15">
        <v>13</v>
      </c>
      <c r="O17" s="68" t="s">
        <v>40</v>
      </c>
      <c r="P17" s="62" t="s">
        <v>154</v>
      </c>
      <c r="Q17" s="32" t="s">
        <v>150</v>
      </c>
      <c r="S17">
        <v>13</v>
      </c>
      <c r="T17" s="15">
        <v>25</v>
      </c>
      <c r="U17" s="56"/>
      <c r="V17" s="76"/>
      <c r="W17" s="77"/>
    </row>
    <row r="18" spans="1:23" ht="21.75" customHeight="1">
      <c r="A18">
        <v>39</v>
      </c>
      <c r="B18" s="15">
        <v>14</v>
      </c>
      <c r="C18" s="50" t="s">
        <v>53</v>
      </c>
      <c r="D18" s="32">
        <v>1</v>
      </c>
      <c r="E18" s="2">
        <v>11</v>
      </c>
      <c r="F18" s="2">
        <v>12</v>
      </c>
      <c r="G18" s="2">
        <f t="shared" si="0"/>
        <v>-1</v>
      </c>
      <c r="H18" s="4">
        <f t="shared" si="1"/>
        <v>0.33</v>
      </c>
      <c r="J18">
        <v>14</v>
      </c>
      <c r="K18" s="15"/>
      <c r="M18">
        <v>39</v>
      </c>
      <c r="N18" s="15">
        <v>14</v>
      </c>
      <c r="O18" s="68" t="s">
        <v>142</v>
      </c>
      <c r="P18" s="62" t="s">
        <v>124</v>
      </c>
      <c r="Q18" s="32" t="s">
        <v>150</v>
      </c>
      <c r="S18">
        <v>14</v>
      </c>
      <c r="T18" s="15"/>
      <c r="U18" s="56"/>
      <c r="V18" s="76"/>
      <c r="W18" s="77"/>
    </row>
    <row r="19" spans="1:23" ht="21.75" customHeight="1">
      <c r="A19">
        <v>57</v>
      </c>
      <c r="B19" s="15">
        <v>15</v>
      </c>
      <c r="C19" s="50" t="s">
        <v>29</v>
      </c>
      <c r="D19" s="32">
        <v>1</v>
      </c>
      <c r="E19" s="2">
        <v>10</v>
      </c>
      <c r="F19" s="2">
        <v>12</v>
      </c>
      <c r="G19" s="2">
        <f t="shared" si="0"/>
        <v>-2</v>
      </c>
      <c r="H19" s="4">
        <f t="shared" si="1"/>
        <v>0.33</v>
      </c>
      <c r="J19">
        <v>15</v>
      </c>
      <c r="K19" s="15">
        <v>8</v>
      </c>
      <c r="M19">
        <v>57</v>
      </c>
      <c r="N19" s="15">
        <v>15</v>
      </c>
      <c r="O19" s="69" t="s">
        <v>29</v>
      </c>
      <c r="P19" s="50"/>
      <c r="Q19" s="32" t="s">
        <v>150</v>
      </c>
      <c r="S19">
        <v>15</v>
      </c>
      <c r="T19" s="15">
        <v>8</v>
      </c>
      <c r="U19" s="69" t="s">
        <v>31</v>
      </c>
      <c r="V19" s="50"/>
      <c r="W19" s="32" t="s">
        <v>150</v>
      </c>
    </row>
    <row r="20" spans="1:23" ht="21.75" customHeight="1">
      <c r="A20">
        <v>7</v>
      </c>
      <c r="B20" s="15">
        <v>16</v>
      </c>
      <c r="C20" s="50" t="s">
        <v>44</v>
      </c>
      <c r="D20" s="32">
        <v>1</v>
      </c>
      <c r="E20" s="2">
        <v>9</v>
      </c>
      <c r="F20" s="2">
        <v>12</v>
      </c>
      <c r="G20" s="2">
        <f t="shared" si="0"/>
        <v>-3</v>
      </c>
      <c r="H20" s="4">
        <f t="shared" si="1"/>
        <v>0.33</v>
      </c>
      <c r="J20">
        <v>16</v>
      </c>
      <c r="K20" s="15"/>
      <c r="M20">
        <v>7</v>
      </c>
      <c r="N20" s="15">
        <v>16</v>
      </c>
      <c r="O20" s="68" t="s">
        <v>44</v>
      </c>
      <c r="P20" s="62"/>
      <c r="Q20" s="32" t="s">
        <v>150</v>
      </c>
      <c r="S20">
        <v>16</v>
      </c>
      <c r="T20" s="15"/>
      <c r="U20" s="56"/>
      <c r="V20" s="76"/>
      <c r="W20" s="77"/>
    </row>
    <row r="21" spans="1:23" ht="21.75" customHeight="1">
      <c r="A21">
        <v>5</v>
      </c>
      <c r="B21" s="15">
        <v>17</v>
      </c>
      <c r="C21" s="50" t="s">
        <v>41</v>
      </c>
      <c r="D21" s="32">
        <v>1</v>
      </c>
      <c r="E21" s="2">
        <v>8</v>
      </c>
      <c r="F21" s="2">
        <v>12</v>
      </c>
      <c r="G21" s="2">
        <f t="shared" si="0"/>
        <v>-4</v>
      </c>
      <c r="H21" s="4">
        <f t="shared" si="1"/>
        <v>0.33</v>
      </c>
      <c r="J21">
        <v>17</v>
      </c>
      <c r="K21" s="15">
        <v>5</v>
      </c>
      <c r="M21">
        <v>5</v>
      </c>
      <c r="N21" s="15">
        <v>17</v>
      </c>
      <c r="O21" s="68" t="s">
        <v>41</v>
      </c>
      <c r="P21" s="62"/>
      <c r="Q21" s="32" t="s">
        <v>150</v>
      </c>
      <c r="S21">
        <v>17</v>
      </c>
      <c r="T21" s="15">
        <v>5</v>
      </c>
      <c r="U21" s="68" t="s">
        <v>28</v>
      </c>
      <c r="V21" s="62"/>
      <c r="W21" s="32" t="s">
        <v>150</v>
      </c>
    </row>
    <row r="22" spans="1:23" ht="21.75" customHeight="1">
      <c r="A22">
        <v>59</v>
      </c>
      <c r="B22" s="15">
        <v>18</v>
      </c>
      <c r="C22" s="50" t="s">
        <v>50</v>
      </c>
      <c r="D22" s="32">
        <v>0</v>
      </c>
      <c r="E22" s="2">
        <v>9</v>
      </c>
      <c r="F22" s="2">
        <v>15</v>
      </c>
      <c r="G22" s="2">
        <f t="shared" si="0"/>
        <v>-6</v>
      </c>
      <c r="H22" s="4">
        <f t="shared" si="1"/>
        <v>0</v>
      </c>
      <c r="J22">
        <v>18</v>
      </c>
      <c r="K22" s="15"/>
      <c r="M22">
        <v>59</v>
      </c>
      <c r="N22" s="15">
        <v>18</v>
      </c>
      <c r="O22" s="68" t="s">
        <v>151</v>
      </c>
      <c r="P22" s="62" t="s">
        <v>153</v>
      </c>
      <c r="Q22" s="32" t="s">
        <v>140</v>
      </c>
      <c r="S22">
        <v>18</v>
      </c>
      <c r="T22" s="15"/>
      <c r="U22" s="56"/>
      <c r="V22" s="76"/>
      <c r="W22" s="77"/>
    </row>
    <row r="23" spans="1:23" ht="21.75" customHeight="1">
      <c r="A23">
        <v>37</v>
      </c>
      <c r="B23" s="15">
        <v>19</v>
      </c>
      <c r="C23" s="50" t="s">
        <v>45</v>
      </c>
      <c r="D23" s="32">
        <v>0</v>
      </c>
      <c r="E23" s="2">
        <v>1</v>
      </c>
      <c r="F23" s="2">
        <v>10</v>
      </c>
      <c r="G23" s="2">
        <f t="shared" si="0"/>
        <v>-9</v>
      </c>
      <c r="H23" s="4">
        <f t="shared" si="1"/>
        <v>0</v>
      </c>
      <c r="J23">
        <v>19</v>
      </c>
      <c r="K23" s="15">
        <v>28</v>
      </c>
      <c r="M23">
        <v>37</v>
      </c>
      <c r="N23" s="15">
        <v>19</v>
      </c>
      <c r="O23" s="69" t="s">
        <v>45</v>
      </c>
      <c r="P23" s="50"/>
      <c r="Q23" s="32" t="s">
        <v>150</v>
      </c>
      <c r="S23">
        <v>19</v>
      </c>
      <c r="T23" s="15">
        <v>28</v>
      </c>
      <c r="U23" s="75"/>
      <c r="W23" s="77"/>
    </row>
    <row r="24" spans="1:23" ht="21.75" customHeight="1">
      <c r="A24">
        <v>27</v>
      </c>
      <c r="B24" s="15">
        <v>20</v>
      </c>
      <c r="C24" s="50" t="s">
        <v>42</v>
      </c>
      <c r="D24" s="32">
        <v>0</v>
      </c>
      <c r="E24" s="2">
        <v>4</v>
      </c>
      <c r="F24" s="2">
        <v>15</v>
      </c>
      <c r="G24" s="2">
        <f t="shared" si="0"/>
        <v>-11</v>
      </c>
      <c r="H24" s="4">
        <f t="shared" si="1"/>
        <v>0</v>
      </c>
      <c r="I24" t="s">
        <v>21</v>
      </c>
      <c r="J24">
        <v>20</v>
      </c>
      <c r="K24" s="15"/>
      <c r="M24">
        <v>27</v>
      </c>
      <c r="N24" s="15">
        <v>20</v>
      </c>
      <c r="O24" s="68" t="s">
        <v>43</v>
      </c>
      <c r="P24" s="62"/>
      <c r="Q24" s="32" t="s">
        <v>150</v>
      </c>
      <c r="S24">
        <v>20</v>
      </c>
      <c r="T24" s="15"/>
      <c r="U24" s="56"/>
      <c r="V24" s="76"/>
      <c r="W24" s="77"/>
    </row>
    <row r="25" spans="1:23" ht="15.75">
      <c r="A25">
        <v>21</v>
      </c>
      <c r="B25" s="15">
        <v>21</v>
      </c>
      <c r="C25" s="50" t="s">
        <v>43</v>
      </c>
      <c r="D25" s="32">
        <v>0</v>
      </c>
      <c r="E25" s="2">
        <v>5</v>
      </c>
      <c r="F25" s="2">
        <v>15</v>
      </c>
      <c r="G25" s="2">
        <f t="shared" si="0"/>
        <v>-10</v>
      </c>
      <c r="H25" s="4">
        <f t="shared" si="1"/>
        <v>0</v>
      </c>
      <c r="I25" t="s">
        <v>21</v>
      </c>
      <c r="J25">
        <v>21</v>
      </c>
      <c r="K25" s="15">
        <v>21</v>
      </c>
      <c r="M25">
        <v>21</v>
      </c>
      <c r="N25" s="15">
        <v>21</v>
      </c>
      <c r="O25" s="68" t="s">
        <v>42</v>
      </c>
      <c r="P25" s="62"/>
      <c r="Q25" s="32" t="s">
        <v>150</v>
      </c>
      <c r="S25">
        <v>21</v>
      </c>
      <c r="T25" s="15">
        <v>21</v>
      </c>
      <c r="U25" s="68" t="s">
        <v>42</v>
      </c>
      <c r="V25" s="62"/>
      <c r="W25" s="32" t="s">
        <v>150</v>
      </c>
    </row>
    <row r="26" spans="1:23" ht="15.75">
      <c r="A26">
        <v>43</v>
      </c>
      <c r="B26" s="15">
        <v>22</v>
      </c>
      <c r="C26" s="50" t="s">
        <v>47</v>
      </c>
      <c r="D26" s="32">
        <v>0</v>
      </c>
      <c r="E26" s="2">
        <v>3</v>
      </c>
      <c r="F26" s="2">
        <v>15</v>
      </c>
      <c r="G26" s="2">
        <f t="shared" si="0"/>
        <v>-12</v>
      </c>
      <c r="H26" s="4">
        <f t="shared" si="1"/>
        <v>0</v>
      </c>
      <c r="J26">
        <v>22</v>
      </c>
      <c r="K26" s="15"/>
      <c r="M26">
        <v>43</v>
      </c>
      <c r="N26" s="15">
        <v>22</v>
      </c>
      <c r="O26" s="68" t="s">
        <v>47</v>
      </c>
      <c r="P26" s="62"/>
      <c r="Q26" s="32" t="s">
        <v>150</v>
      </c>
      <c r="S26">
        <v>22</v>
      </c>
      <c r="T26" s="15"/>
      <c r="U26" s="56"/>
      <c r="V26" s="76"/>
      <c r="W26" s="77"/>
    </row>
    <row r="27" spans="1:23" ht="21.75" customHeight="1">
      <c r="A27">
        <v>53</v>
      </c>
      <c r="B27" s="15">
        <v>23</v>
      </c>
      <c r="C27" s="50" t="s">
        <v>46</v>
      </c>
      <c r="D27" s="32">
        <v>0</v>
      </c>
      <c r="E27" s="2">
        <v>3</v>
      </c>
      <c r="F27" s="2">
        <v>15</v>
      </c>
      <c r="G27" s="2">
        <f t="shared" si="0"/>
        <v>-12</v>
      </c>
      <c r="H27" s="4">
        <f t="shared" si="1"/>
        <v>0</v>
      </c>
      <c r="J27">
        <v>23</v>
      </c>
      <c r="K27" s="15">
        <v>12</v>
      </c>
      <c r="M27">
        <v>53</v>
      </c>
      <c r="N27" s="15">
        <v>23</v>
      </c>
      <c r="O27" s="68" t="s">
        <v>46</v>
      </c>
      <c r="P27" s="62"/>
      <c r="Q27" s="32" t="s">
        <v>150</v>
      </c>
      <c r="S27">
        <v>23</v>
      </c>
      <c r="T27" s="15">
        <v>12</v>
      </c>
      <c r="U27" s="68" t="s">
        <v>25</v>
      </c>
      <c r="V27" s="62"/>
      <c r="W27" s="32" t="s">
        <v>150</v>
      </c>
    </row>
    <row r="28" spans="1:23" ht="15.75">
      <c r="A28">
        <v>11</v>
      </c>
      <c r="B28" s="15">
        <v>24</v>
      </c>
      <c r="C28" s="50"/>
      <c r="D28" s="32"/>
      <c r="E28" s="2"/>
      <c r="F28" s="2"/>
      <c r="G28" s="2"/>
      <c r="H28" s="4"/>
      <c r="J28">
        <v>24</v>
      </c>
      <c r="K28" s="15"/>
      <c r="M28">
        <v>11</v>
      </c>
      <c r="N28" s="15">
        <v>24</v>
      </c>
      <c r="Q28" s="15"/>
      <c r="S28">
        <v>24</v>
      </c>
      <c r="T28" s="15"/>
      <c r="W28" s="15"/>
    </row>
    <row r="29" spans="1:23" ht="15.75">
      <c r="A29">
        <v>13</v>
      </c>
      <c r="B29" s="15">
        <v>25</v>
      </c>
      <c r="C29" s="50"/>
      <c r="D29" s="32"/>
      <c r="E29" s="2"/>
      <c r="F29" s="2"/>
      <c r="G29" s="2"/>
      <c r="H29" s="4"/>
      <c r="J29">
        <v>25</v>
      </c>
      <c r="K29" s="15">
        <v>13</v>
      </c>
      <c r="M29">
        <v>13</v>
      </c>
      <c r="N29" s="15">
        <v>25</v>
      </c>
      <c r="Q29" s="15"/>
      <c r="S29">
        <v>25</v>
      </c>
      <c r="T29" s="15">
        <v>13</v>
      </c>
      <c r="U29" s="50" t="s">
        <v>40</v>
      </c>
      <c r="V29" s="50" t="s">
        <v>154</v>
      </c>
      <c r="W29" s="50" t="s">
        <v>150</v>
      </c>
    </row>
    <row r="30" spans="1:23" ht="15.75">
      <c r="A30">
        <v>51</v>
      </c>
      <c r="B30" s="15">
        <v>26</v>
      </c>
      <c r="C30" s="50"/>
      <c r="D30" s="32"/>
      <c r="E30" s="2"/>
      <c r="F30" s="2"/>
      <c r="G30" s="2"/>
      <c r="H30" s="4"/>
      <c r="J30">
        <v>26</v>
      </c>
      <c r="K30" s="15"/>
      <c r="M30">
        <v>51</v>
      </c>
      <c r="N30" s="15">
        <v>26</v>
      </c>
      <c r="Q30" s="15"/>
      <c r="S30">
        <v>26</v>
      </c>
      <c r="T30" s="15"/>
      <c r="W30" s="15"/>
    </row>
    <row r="31" spans="1:23" ht="15.75">
      <c r="A31">
        <v>45</v>
      </c>
      <c r="B31" s="15">
        <v>27</v>
      </c>
      <c r="C31" s="50"/>
      <c r="D31" s="32"/>
      <c r="E31" s="2"/>
      <c r="F31" s="2"/>
      <c r="G31" s="2"/>
      <c r="H31" s="4"/>
      <c r="J31">
        <v>27</v>
      </c>
      <c r="K31" s="15">
        <v>20</v>
      </c>
      <c r="M31">
        <v>45</v>
      </c>
      <c r="N31" s="15">
        <v>27</v>
      </c>
      <c r="Q31" s="15"/>
      <c r="S31">
        <v>27</v>
      </c>
      <c r="T31" s="15">
        <v>20</v>
      </c>
      <c r="U31" s="50" t="s">
        <v>43</v>
      </c>
      <c r="V31" s="50"/>
      <c r="W31" s="50" t="s">
        <v>150</v>
      </c>
    </row>
    <row r="32" spans="1:23" ht="15.75">
      <c r="A32">
        <v>19</v>
      </c>
      <c r="B32" s="15">
        <v>28</v>
      </c>
      <c r="C32" s="50"/>
      <c r="D32" s="32"/>
      <c r="E32" s="2"/>
      <c r="F32" s="2"/>
      <c r="G32" s="2"/>
      <c r="H32" s="4"/>
      <c r="J32">
        <v>28</v>
      </c>
      <c r="K32" s="15"/>
      <c r="M32">
        <v>19</v>
      </c>
      <c r="N32" s="15">
        <v>28</v>
      </c>
      <c r="Q32" s="15"/>
      <c r="S32">
        <v>28</v>
      </c>
      <c r="T32" s="15"/>
      <c r="W32" s="15"/>
    </row>
    <row r="33" spans="1:23" ht="15.75">
      <c r="A33">
        <v>29</v>
      </c>
      <c r="B33" s="15">
        <v>29</v>
      </c>
      <c r="C33" s="50"/>
      <c r="D33" s="32"/>
      <c r="E33" s="2"/>
      <c r="F33" s="2"/>
      <c r="G33" s="2"/>
      <c r="H33" s="4"/>
      <c r="J33">
        <v>29</v>
      </c>
      <c r="K33" s="15">
        <v>29</v>
      </c>
      <c r="M33">
        <v>29</v>
      </c>
      <c r="N33" s="15">
        <v>29</v>
      </c>
      <c r="Q33" s="15"/>
      <c r="S33">
        <v>29</v>
      </c>
      <c r="T33" s="15">
        <v>29</v>
      </c>
      <c r="W33" s="15"/>
    </row>
    <row r="34" spans="1:23" ht="15.75">
      <c r="A34">
        <v>35</v>
      </c>
      <c r="B34" s="15">
        <v>30</v>
      </c>
      <c r="C34" s="50"/>
      <c r="D34" s="32"/>
      <c r="E34" s="2"/>
      <c r="F34" s="2"/>
      <c r="G34" s="2"/>
      <c r="H34" s="4"/>
      <c r="J34">
        <v>30</v>
      </c>
      <c r="K34" s="15"/>
      <c r="M34">
        <v>35</v>
      </c>
      <c r="N34" s="15">
        <v>30</v>
      </c>
      <c r="Q34" s="15"/>
      <c r="S34">
        <v>30</v>
      </c>
      <c r="T34" s="15"/>
      <c r="W34" s="15"/>
    </row>
    <row r="35" spans="1:23" ht="15.75">
      <c r="A35">
        <v>61</v>
      </c>
      <c r="B35" s="15">
        <v>31</v>
      </c>
      <c r="C35" s="50"/>
      <c r="D35" s="32"/>
      <c r="E35" s="2"/>
      <c r="F35" s="2"/>
      <c r="G35" s="2"/>
      <c r="H35" s="4"/>
      <c r="J35">
        <v>31</v>
      </c>
      <c r="K35" s="15">
        <v>4</v>
      </c>
      <c r="M35">
        <v>61</v>
      </c>
      <c r="N35" s="15">
        <v>31</v>
      </c>
      <c r="Q35" s="15"/>
      <c r="S35">
        <v>31</v>
      </c>
      <c r="T35" s="15">
        <v>4</v>
      </c>
      <c r="U35" s="50" t="s">
        <v>22</v>
      </c>
      <c r="V35" s="50"/>
      <c r="W35" s="50" t="s">
        <v>150</v>
      </c>
    </row>
    <row r="36" spans="1:23" ht="15.75">
      <c r="A36">
        <v>3</v>
      </c>
      <c r="B36" s="15">
        <v>32</v>
      </c>
      <c r="C36" s="50"/>
      <c r="D36" s="32"/>
      <c r="E36" s="2"/>
      <c r="F36" s="2"/>
      <c r="G36" s="2"/>
      <c r="H36" s="4"/>
      <c r="J36">
        <v>32</v>
      </c>
      <c r="K36" s="15"/>
      <c r="M36">
        <v>3</v>
      </c>
      <c r="N36" s="15">
        <v>32</v>
      </c>
      <c r="Q36" s="15"/>
      <c r="S36">
        <v>32</v>
      </c>
      <c r="T36" s="15"/>
      <c r="W36" s="15"/>
    </row>
    <row r="37" spans="1:23" ht="15.75">
      <c r="A37">
        <v>2</v>
      </c>
      <c r="B37" s="15"/>
      <c r="C37" s="51"/>
      <c r="J37">
        <v>33</v>
      </c>
      <c r="K37" s="15">
        <v>3</v>
      </c>
      <c r="M37">
        <v>2</v>
      </c>
      <c r="N37" s="15"/>
      <c r="Q37" s="15"/>
      <c r="S37">
        <v>33</v>
      </c>
      <c r="T37" s="15">
        <v>3</v>
      </c>
      <c r="U37" s="50" t="s">
        <v>30</v>
      </c>
      <c r="V37" s="50"/>
      <c r="W37" s="50" t="s">
        <v>150</v>
      </c>
    </row>
    <row r="38" spans="1:23" ht="12.75">
      <c r="A38">
        <v>4</v>
      </c>
      <c r="B38" s="15"/>
      <c r="C38" s="51"/>
      <c r="J38">
        <v>34</v>
      </c>
      <c r="K38" s="15"/>
      <c r="M38">
        <v>4</v>
      </c>
      <c r="N38" s="15"/>
      <c r="Q38" s="15"/>
      <c r="S38">
        <v>34</v>
      </c>
      <c r="T38" s="15"/>
      <c r="W38" s="15"/>
    </row>
    <row r="39" spans="1:23" ht="12.75">
      <c r="A39">
        <v>6</v>
      </c>
      <c r="B39" s="15"/>
      <c r="C39" s="51"/>
      <c r="J39">
        <v>35</v>
      </c>
      <c r="K39" s="15">
        <v>30</v>
      </c>
      <c r="M39">
        <v>6</v>
      </c>
      <c r="N39" s="15"/>
      <c r="Q39" s="15"/>
      <c r="S39">
        <v>35</v>
      </c>
      <c r="T39" s="15">
        <v>30</v>
      </c>
      <c r="W39" s="15"/>
    </row>
    <row r="40" spans="1:23" ht="12.75">
      <c r="A40">
        <v>8</v>
      </c>
      <c r="B40" s="15"/>
      <c r="C40" s="51"/>
      <c r="J40">
        <v>36</v>
      </c>
      <c r="K40" s="15"/>
      <c r="M40">
        <v>8</v>
      </c>
      <c r="N40" s="15"/>
      <c r="Q40" s="15"/>
      <c r="S40">
        <v>36</v>
      </c>
      <c r="T40" s="15"/>
      <c r="W40" s="15"/>
    </row>
    <row r="41" spans="1:23" ht="15.75">
      <c r="A41">
        <v>10</v>
      </c>
      <c r="B41" s="15"/>
      <c r="C41" s="51"/>
      <c r="J41">
        <v>37</v>
      </c>
      <c r="K41" s="15">
        <v>19</v>
      </c>
      <c r="M41">
        <v>10</v>
      </c>
      <c r="N41" s="15"/>
      <c r="Q41" s="15"/>
      <c r="S41">
        <v>37</v>
      </c>
      <c r="T41" s="15">
        <v>19</v>
      </c>
      <c r="U41" s="50" t="s">
        <v>45</v>
      </c>
      <c r="V41" s="50"/>
      <c r="W41" s="50" t="s">
        <v>150</v>
      </c>
    </row>
    <row r="42" spans="1:23" ht="12.75">
      <c r="A42">
        <v>12</v>
      </c>
      <c r="B42" s="15"/>
      <c r="C42" s="51"/>
      <c r="J42">
        <v>38</v>
      </c>
      <c r="K42" s="15"/>
      <c r="M42">
        <v>12</v>
      </c>
      <c r="N42" s="15"/>
      <c r="Q42" s="15"/>
      <c r="S42">
        <v>38</v>
      </c>
      <c r="T42" s="15"/>
      <c r="W42" s="15"/>
    </row>
    <row r="43" spans="1:23" ht="15.75">
      <c r="A43">
        <v>14</v>
      </c>
      <c r="B43" s="15"/>
      <c r="C43" s="51"/>
      <c r="J43">
        <v>39</v>
      </c>
      <c r="K43" s="15">
        <v>14</v>
      </c>
      <c r="M43">
        <v>14</v>
      </c>
      <c r="N43" s="15"/>
      <c r="Q43" s="15"/>
      <c r="S43">
        <v>39</v>
      </c>
      <c r="T43" s="15">
        <v>14</v>
      </c>
      <c r="U43" s="50" t="s">
        <v>142</v>
      </c>
      <c r="V43" s="50" t="s">
        <v>124</v>
      </c>
      <c r="W43" s="50" t="s">
        <v>150</v>
      </c>
    </row>
    <row r="44" spans="1:23" ht="12.75">
      <c r="A44">
        <v>16</v>
      </c>
      <c r="B44" s="15"/>
      <c r="J44">
        <v>40</v>
      </c>
      <c r="K44" s="15"/>
      <c r="M44">
        <v>16</v>
      </c>
      <c r="N44" s="15"/>
      <c r="Q44" s="15"/>
      <c r="S44">
        <v>40</v>
      </c>
      <c r="T44" s="15"/>
      <c r="W44" s="15"/>
    </row>
    <row r="45" spans="1:23" ht="15.75">
      <c r="A45">
        <v>18</v>
      </c>
      <c r="B45" s="15"/>
      <c r="J45">
        <v>41</v>
      </c>
      <c r="K45" s="15">
        <v>11</v>
      </c>
      <c r="M45">
        <v>18</v>
      </c>
      <c r="N45" s="15"/>
      <c r="Q45" s="15"/>
      <c r="S45">
        <v>41</v>
      </c>
      <c r="T45" s="15">
        <v>11</v>
      </c>
      <c r="U45" s="50" t="s">
        <v>32</v>
      </c>
      <c r="V45" s="50"/>
      <c r="W45" s="50" t="s">
        <v>150</v>
      </c>
    </row>
    <row r="46" spans="1:23" ht="12.75">
      <c r="A46">
        <v>20</v>
      </c>
      <c r="B46" s="15"/>
      <c r="J46">
        <v>42</v>
      </c>
      <c r="K46" s="15"/>
      <c r="M46">
        <v>20</v>
      </c>
      <c r="N46" s="15"/>
      <c r="Q46" s="15"/>
      <c r="S46">
        <v>42</v>
      </c>
      <c r="T46" s="15"/>
      <c r="W46" s="15"/>
    </row>
    <row r="47" spans="1:23" ht="15.75">
      <c r="A47">
        <v>22</v>
      </c>
      <c r="B47" s="15"/>
      <c r="J47">
        <v>43</v>
      </c>
      <c r="K47" s="15">
        <v>22</v>
      </c>
      <c r="M47">
        <v>22</v>
      </c>
      <c r="N47" s="15"/>
      <c r="Q47" s="15"/>
      <c r="S47">
        <v>43</v>
      </c>
      <c r="T47" s="15">
        <v>22</v>
      </c>
      <c r="U47" s="50" t="s">
        <v>47</v>
      </c>
      <c r="V47" s="50"/>
      <c r="W47" s="50" t="s">
        <v>150</v>
      </c>
    </row>
    <row r="48" spans="1:23" ht="12.75">
      <c r="A48">
        <v>24</v>
      </c>
      <c r="B48" s="15"/>
      <c r="J48">
        <v>44</v>
      </c>
      <c r="K48" s="15"/>
      <c r="M48">
        <v>24</v>
      </c>
      <c r="N48" s="15"/>
      <c r="Q48" s="15"/>
      <c r="S48">
        <v>44</v>
      </c>
      <c r="T48" s="15"/>
      <c r="W48" s="15"/>
    </row>
    <row r="49" spans="1:23" ht="12.75">
      <c r="A49">
        <v>26</v>
      </c>
      <c r="B49" s="15"/>
      <c r="J49">
        <v>45</v>
      </c>
      <c r="K49" s="15">
        <v>27</v>
      </c>
      <c r="M49">
        <v>26</v>
      </c>
      <c r="N49" s="15"/>
      <c r="Q49" s="15"/>
      <c r="S49">
        <v>45</v>
      </c>
      <c r="T49" s="15">
        <v>27</v>
      </c>
      <c r="W49" s="15"/>
    </row>
    <row r="50" spans="1:23" ht="12.75">
      <c r="A50">
        <v>28</v>
      </c>
      <c r="B50" s="15"/>
      <c r="J50">
        <v>46</v>
      </c>
      <c r="K50" s="15"/>
      <c r="M50">
        <v>28</v>
      </c>
      <c r="N50" s="15"/>
      <c r="Q50" s="15"/>
      <c r="S50">
        <v>46</v>
      </c>
      <c r="T50" s="15"/>
      <c r="W50" s="15"/>
    </row>
    <row r="51" spans="1:23" ht="15.75">
      <c r="A51">
        <v>30</v>
      </c>
      <c r="B51" s="15"/>
      <c r="J51">
        <v>47</v>
      </c>
      <c r="K51" s="15">
        <v>6</v>
      </c>
      <c r="M51">
        <v>30</v>
      </c>
      <c r="N51" s="15"/>
      <c r="Q51" s="15"/>
      <c r="S51">
        <v>47</v>
      </c>
      <c r="T51" s="15">
        <v>6</v>
      </c>
      <c r="U51" s="50" t="s">
        <v>23</v>
      </c>
      <c r="V51" s="50"/>
      <c r="W51" s="50" t="s">
        <v>150</v>
      </c>
    </row>
    <row r="52" spans="1:23" ht="12.75">
      <c r="A52">
        <v>32</v>
      </c>
      <c r="B52" s="15"/>
      <c r="J52">
        <v>48</v>
      </c>
      <c r="K52" s="15"/>
      <c r="M52">
        <v>32</v>
      </c>
      <c r="N52" s="15"/>
      <c r="Q52" s="15"/>
      <c r="S52">
        <v>48</v>
      </c>
      <c r="T52" s="15"/>
      <c r="W52" s="15"/>
    </row>
    <row r="53" spans="1:23" ht="15.75">
      <c r="A53">
        <v>34</v>
      </c>
      <c r="B53" s="15"/>
      <c r="J53">
        <v>49</v>
      </c>
      <c r="K53" s="15">
        <v>7</v>
      </c>
      <c r="M53">
        <v>34</v>
      </c>
      <c r="N53" s="15"/>
      <c r="Q53" s="15"/>
      <c r="S53">
        <v>49</v>
      </c>
      <c r="T53" s="15">
        <v>7</v>
      </c>
      <c r="U53" s="50" t="s">
        <v>26</v>
      </c>
      <c r="V53" s="50"/>
      <c r="W53" s="50" t="s">
        <v>140</v>
      </c>
    </row>
    <row r="54" spans="1:23" ht="12.75">
      <c r="A54">
        <v>36</v>
      </c>
      <c r="B54" s="15"/>
      <c r="J54">
        <v>50</v>
      </c>
      <c r="K54" s="15"/>
      <c r="M54">
        <v>36</v>
      </c>
      <c r="N54" s="15"/>
      <c r="Q54" s="15"/>
      <c r="S54">
        <v>50</v>
      </c>
      <c r="T54" s="15"/>
      <c r="W54" s="15"/>
    </row>
    <row r="55" spans="1:23" ht="12.75">
      <c r="A55">
        <v>38</v>
      </c>
      <c r="B55" s="15"/>
      <c r="J55">
        <v>51</v>
      </c>
      <c r="K55" s="15">
        <v>26</v>
      </c>
      <c r="M55">
        <v>38</v>
      </c>
      <c r="N55" s="15"/>
      <c r="Q55" s="15"/>
      <c r="S55">
        <v>51</v>
      </c>
      <c r="T55" s="15">
        <v>26</v>
      </c>
      <c r="W55" s="15"/>
    </row>
    <row r="56" spans="1:23" ht="12.75">
      <c r="A56">
        <v>40</v>
      </c>
      <c r="B56" s="15"/>
      <c r="J56">
        <v>52</v>
      </c>
      <c r="K56" s="15"/>
      <c r="M56">
        <v>40</v>
      </c>
      <c r="N56" s="15"/>
      <c r="Q56" s="15"/>
      <c r="S56">
        <v>52</v>
      </c>
      <c r="T56" s="15"/>
      <c r="W56" s="15"/>
    </row>
    <row r="57" spans="1:23" ht="15.75">
      <c r="A57">
        <v>42</v>
      </c>
      <c r="B57" s="15"/>
      <c r="J57">
        <v>53</v>
      </c>
      <c r="K57" s="15">
        <v>23</v>
      </c>
      <c r="M57">
        <v>42</v>
      </c>
      <c r="N57" s="15"/>
      <c r="Q57" s="15"/>
      <c r="S57">
        <v>53</v>
      </c>
      <c r="T57" s="15">
        <v>23</v>
      </c>
      <c r="U57" s="50" t="s">
        <v>46</v>
      </c>
      <c r="V57" s="50"/>
      <c r="W57" s="50" t="s">
        <v>150</v>
      </c>
    </row>
    <row r="58" spans="1:23" ht="12.75">
      <c r="A58">
        <v>44</v>
      </c>
      <c r="B58" s="15"/>
      <c r="J58">
        <v>54</v>
      </c>
      <c r="K58" s="15"/>
      <c r="M58">
        <v>44</v>
      </c>
      <c r="N58" s="15"/>
      <c r="Q58" s="15"/>
      <c r="S58">
        <v>54</v>
      </c>
      <c r="T58" s="15"/>
      <c r="W58" s="15"/>
    </row>
    <row r="59" spans="1:23" ht="15.75">
      <c r="A59">
        <v>46</v>
      </c>
      <c r="B59" s="15"/>
      <c r="J59">
        <v>55</v>
      </c>
      <c r="K59" s="15">
        <v>10</v>
      </c>
      <c r="M59">
        <v>46</v>
      </c>
      <c r="N59" s="15"/>
      <c r="Q59" s="15"/>
      <c r="S59">
        <v>55</v>
      </c>
      <c r="T59" s="15">
        <v>10</v>
      </c>
      <c r="U59" s="50" t="s">
        <v>24</v>
      </c>
      <c r="V59" s="50"/>
      <c r="W59" s="50" t="s">
        <v>150</v>
      </c>
    </row>
    <row r="60" spans="1:23" ht="12.75">
      <c r="A60">
        <v>48</v>
      </c>
      <c r="B60" s="15"/>
      <c r="J60">
        <v>56</v>
      </c>
      <c r="K60" s="15"/>
      <c r="M60">
        <v>48</v>
      </c>
      <c r="N60" s="15"/>
      <c r="Q60" s="15"/>
      <c r="S60">
        <v>56</v>
      </c>
      <c r="T60" s="15"/>
      <c r="W60" s="15"/>
    </row>
    <row r="61" spans="1:23" ht="15.75">
      <c r="A61">
        <v>50</v>
      </c>
      <c r="B61" s="15"/>
      <c r="J61">
        <v>57</v>
      </c>
      <c r="K61" s="15">
        <v>15</v>
      </c>
      <c r="M61">
        <v>50</v>
      </c>
      <c r="N61" s="15"/>
      <c r="Q61" s="15"/>
      <c r="S61">
        <v>57</v>
      </c>
      <c r="T61" s="15">
        <v>15</v>
      </c>
      <c r="U61" s="50" t="s">
        <v>29</v>
      </c>
      <c r="V61" s="50"/>
      <c r="W61" s="50" t="s">
        <v>150</v>
      </c>
    </row>
    <row r="62" spans="1:23" ht="12.75">
      <c r="A62">
        <v>52</v>
      </c>
      <c r="B62" s="15"/>
      <c r="J62">
        <v>58</v>
      </c>
      <c r="K62" s="15"/>
      <c r="M62">
        <v>52</v>
      </c>
      <c r="N62" s="15"/>
      <c r="Q62" s="15"/>
      <c r="S62">
        <v>58</v>
      </c>
      <c r="T62" s="15"/>
      <c r="W62" s="15"/>
    </row>
    <row r="63" spans="1:23" ht="15.75">
      <c r="A63">
        <v>54</v>
      </c>
      <c r="B63" s="15"/>
      <c r="J63">
        <v>59</v>
      </c>
      <c r="K63" s="15">
        <v>18</v>
      </c>
      <c r="M63">
        <v>54</v>
      </c>
      <c r="N63" s="15"/>
      <c r="Q63" s="15"/>
      <c r="S63">
        <v>59</v>
      </c>
      <c r="T63" s="15">
        <v>18</v>
      </c>
      <c r="U63" s="50" t="s">
        <v>151</v>
      </c>
      <c r="V63" s="50" t="s">
        <v>153</v>
      </c>
      <c r="W63" s="50" t="s">
        <v>140</v>
      </c>
    </row>
    <row r="64" spans="1:23" ht="12.75">
      <c r="A64">
        <v>56</v>
      </c>
      <c r="B64" s="15"/>
      <c r="J64">
        <v>60</v>
      </c>
      <c r="K64" s="15"/>
      <c r="M64">
        <v>56</v>
      </c>
      <c r="N64" s="15"/>
      <c r="Q64" s="15"/>
      <c r="S64">
        <v>60</v>
      </c>
      <c r="T64" s="15"/>
      <c r="W64" s="15"/>
    </row>
    <row r="65" spans="1:23" ht="12.75">
      <c r="A65">
        <v>58</v>
      </c>
      <c r="B65" s="15"/>
      <c r="J65">
        <v>61</v>
      </c>
      <c r="K65" s="15">
        <v>31</v>
      </c>
      <c r="M65">
        <v>58</v>
      </c>
      <c r="N65" s="15"/>
      <c r="Q65" s="15"/>
      <c r="S65">
        <v>61</v>
      </c>
      <c r="T65" s="15">
        <v>31</v>
      </c>
      <c r="W65" s="15"/>
    </row>
    <row r="66" spans="1:23" ht="12.75">
      <c r="A66">
        <v>60</v>
      </c>
      <c r="B66" s="15"/>
      <c r="J66">
        <v>62</v>
      </c>
      <c r="K66" s="15"/>
      <c r="M66">
        <v>60</v>
      </c>
      <c r="N66" s="15"/>
      <c r="Q66" s="15"/>
      <c r="S66">
        <v>62</v>
      </c>
      <c r="T66" s="15"/>
      <c r="W66" s="15"/>
    </row>
    <row r="67" spans="1:23" ht="15.75">
      <c r="A67">
        <v>62</v>
      </c>
      <c r="B67" s="15"/>
      <c r="J67">
        <v>63</v>
      </c>
      <c r="K67" s="15">
        <v>2</v>
      </c>
      <c r="M67">
        <v>62</v>
      </c>
      <c r="N67" s="15"/>
      <c r="Q67" s="15"/>
      <c r="S67">
        <v>63</v>
      </c>
      <c r="T67" s="15">
        <v>2</v>
      </c>
      <c r="U67" s="50" t="s">
        <v>33</v>
      </c>
      <c r="V67" s="50"/>
      <c r="W67" s="50" t="s">
        <v>150</v>
      </c>
    </row>
    <row r="68" spans="1:23" ht="12.75">
      <c r="A68">
        <v>64</v>
      </c>
      <c r="B68" s="15"/>
      <c r="J68">
        <v>64</v>
      </c>
      <c r="K68" s="15"/>
      <c r="M68">
        <v>64</v>
      </c>
      <c r="N68" s="15"/>
      <c r="Q68" s="15"/>
      <c r="S68">
        <v>64</v>
      </c>
      <c r="T68" s="15"/>
      <c r="W68" s="15"/>
    </row>
  </sheetData>
  <sheetProtection/>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B1:H16"/>
  <sheetViews>
    <sheetView zoomScale="112" zoomScaleNormal="112" zoomScalePageLayoutView="0" workbookViewId="0" topLeftCell="A1">
      <selection activeCell="H16" sqref="H16"/>
    </sheetView>
  </sheetViews>
  <sheetFormatPr defaultColWidth="9.00390625" defaultRowHeight="13.5"/>
  <cols>
    <col min="1" max="1" width="3.875" style="0" customWidth="1"/>
    <col min="3" max="3" width="4.00390625" style="0" customWidth="1"/>
    <col min="5" max="5" width="9.125" style="0" customWidth="1"/>
    <col min="6" max="6" width="16.375" style="0" customWidth="1"/>
    <col min="8" max="8" width="29.00390625" style="0" customWidth="1"/>
  </cols>
  <sheetData>
    <row r="1" ht="12.75">
      <c r="B1" t="s">
        <v>324</v>
      </c>
    </row>
    <row r="2" spans="2:8" ht="12.75">
      <c r="B2" s="114" t="s">
        <v>318</v>
      </c>
      <c r="C2" s="114"/>
      <c r="D2" s="114"/>
      <c r="E2" s="114" t="s">
        <v>319</v>
      </c>
      <c r="F2" s="114"/>
      <c r="G2" s="52" t="s">
        <v>320</v>
      </c>
      <c r="H2" s="74" t="s">
        <v>293</v>
      </c>
    </row>
    <row r="3" spans="2:8" ht="12.75">
      <c r="B3" s="111">
        <v>0.4895833333333333</v>
      </c>
      <c r="C3" s="109" t="s">
        <v>288</v>
      </c>
      <c r="D3" s="112">
        <v>0.5</v>
      </c>
      <c r="E3" s="113" t="s">
        <v>287</v>
      </c>
      <c r="F3" s="113"/>
      <c r="G3" s="52"/>
      <c r="H3" s="52" t="s">
        <v>298</v>
      </c>
    </row>
    <row r="4" spans="2:8" ht="12.75">
      <c r="B4" s="111">
        <v>0.5</v>
      </c>
      <c r="C4" s="110" t="s">
        <v>289</v>
      </c>
      <c r="D4" s="112">
        <v>0.513888888888889</v>
      </c>
      <c r="E4" s="113" t="s">
        <v>290</v>
      </c>
      <c r="F4" s="113"/>
      <c r="G4" s="52"/>
      <c r="H4" s="52" t="s">
        <v>296</v>
      </c>
    </row>
    <row r="5" spans="2:8" ht="12.75">
      <c r="B5" s="111">
        <v>0.513888888888889</v>
      </c>
      <c r="C5" s="110" t="s">
        <v>289</v>
      </c>
      <c r="D5" s="112">
        <v>0.5243055555555556</v>
      </c>
      <c r="E5" s="113" t="s">
        <v>292</v>
      </c>
      <c r="F5" s="113"/>
      <c r="G5" s="52"/>
      <c r="H5" s="52" t="s">
        <v>297</v>
      </c>
    </row>
    <row r="6" spans="2:8" ht="12.75">
      <c r="B6" s="111">
        <v>0.5243055555555556</v>
      </c>
      <c r="C6" s="110" t="s">
        <v>289</v>
      </c>
      <c r="D6" s="112">
        <v>0.5381944444444444</v>
      </c>
      <c r="E6" s="113" t="s">
        <v>294</v>
      </c>
      <c r="F6" s="113"/>
      <c r="G6" s="52"/>
      <c r="H6" s="52" t="s">
        <v>295</v>
      </c>
    </row>
    <row r="7" spans="2:8" ht="12.75">
      <c r="B7" s="111">
        <v>0.5381944444444444</v>
      </c>
      <c r="C7" s="110" t="s">
        <v>289</v>
      </c>
      <c r="D7" s="112">
        <v>0.5694444444444444</v>
      </c>
      <c r="E7" s="113" t="s">
        <v>299</v>
      </c>
      <c r="F7" s="113"/>
      <c r="G7" s="52" t="s">
        <v>305</v>
      </c>
      <c r="H7" s="52" t="s">
        <v>321</v>
      </c>
    </row>
    <row r="8" spans="2:8" ht="12.75">
      <c r="B8" s="111">
        <v>0.5694444444444444</v>
      </c>
      <c r="C8" s="110" t="s">
        <v>289</v>
      </c>
      <c r="D8" s="112">
        <v>0.576388888888889</v>
      </c>
      <c r="E8" s="113" t="s">
        <v>300</v>
      </c>
      <c r="F8" s="113"/>
      <c r="G8" s="52"/>
      <c r="H8" s="52" t="s">
        <v>323</v>
      </c>
    </row>
    <row r="9" spans="2:8" ht="12.75">
      <c r="B9" s="111">
        <v>0.5833333333333334</v>
      </c>
      <c r="C9" s="110" t="s">
        <v>289</v>
      </c>
      <c r="D9" s="112">
        <v>0.611111111111111</v>
      </c>
      <c r="E9" s="113" t="s">
        <v>301</v>
      </c>
      <c r="F9" s="113"/>
      <c r="G9" s="52" t="s">
        <v>306</v>
      </c>
      <c r="H9" s="52" t="s">
        <v>321</v>
      </c>
    </row>
    <row r="10" spans="2:8" ht="12.75">
      <c r="B10" s="111">
        <v>0.6145833333333334</v>
      </c>
      <c r="C10" s="110" t="s">
        <v>289</v>
      </c>
      <c r="D10" s="112">
        <v>0.6180555555555556</v>
      </c>
      <c r="E10" s="113" t="s">
        <v>302</v>
      </c>
      <c r="F10" s="113"/>
      <c r="G10" s="52"/>
      <c r="H10" s="52" t="s">
        <v>303</v>
      </c>
    </row>
    <row r="11" spans="2:8" ht="12.75">
      <c r="B11" s="111">
        <v>0.6180555555555556</v>
      </c>
      <c r="C11" s="110" t="s">
        <v>289</v>
      </c>
      <c r="D11" s="112">
        <v>0.6284722222222222</v>
      </c>
      <c r="E11" s="113" t="s">
        <v>304</v>
      </c>
      <c r="F11" s="113"/>
      <c r="G11" s="52" t="s">
        <v>308</v>
      </c>
      <c r="H11" s="52" t="s">
        <v>321</v>
      </c>
    </row>
    <row r="12" spans="2:8" ht="12.75">
      <c r="B12" s="111">
        <v>0.6319444444444444</v>
      </c>
      <c r="C12" s="110" t="s">
        <v>289</v>
      </c>
      <c r="D12" s="112">
        <v>0.642361111111111</v>
      </c>
      <c r="E12" s="113" t="s">
        <v>309</v>
      </c>
      <c r="F12" s="113"/>
      <c r="G12" s="52" t="s">
        <v>310</v>
      </c>
      <c r="H12" s="52" t="s">
        <v>307</v>
      </c>
    </row>
    <row r="13" spans="2:8" ht="12.75">
      <c r="B13" s="111">
        <v>0.6458333333333334</v>
      </c>
      <c r="C13" s="110" t="s">
        <v>289</v>
      </c>
      <c r="D13" s="112">
        <v>0.65625</v>
      </c>
      <c r="E13" s="113" t="s">
        <v>311</v>
      </c>
      <c r="F13" s="113"/>
      <c r="G13" s="52" t="s">
        <v>312</v>
      </c>
      <c r="H13" s="52" t="s">
        <v>313</v>
      </c>
    </row>
    <row r="14" spans="2:8" ht="12.75">
      <c r="B14" s="111"/>
      <c r="C14" s="110"/>
      <c r="D14" s="112"/>
      <c r="E14" s="113" t="s">
        <v>322</v>
      </c>
      <c r="F14" s="113"/>
      <c r="G14" s="52"/>
      <c r="H14" s="52" t="s">
        <v>323</v>
      </c>
    </row>
    <row r="15" spans="2:8" ht="12.75">
      <c r="B15" s="111">
        <v>0.6631944444444444</v>
      </c>
      <c r="C15" s="110" t="s">
        <v>289</v>
      </c>
      <c r="D15" s="112">
        <v>0.6770833333333334</v>
      </c>
      <c r="E15" s="113" t="s">
        <v>314</v>
      </c>
      <c r="F15" s="113"/>
      <c r="G15" s="52"/>
      <c r="H15" s="52" t="s">
        <v>315</v>
      </c>
    </row>
    <row r="16" spans="2:8" ht="12.75">
      <c r="B16" s="111">
        <v>0.6770833333333334</v>
      </c>
      <c r="C16" s="110" t="s">
        <v>289</v>
      </c>
      <c r="D16" s="112">
        <v>0.6979166666666666</v>
      </c>
      <c r="E16" s="113" t="s">
        <v>316</v>
      </c>
      <c r="F16" s="113"/>
      <c r="G16" s="52" t="s">
        <v>317</v>
      </c>
      <c r="H16" s="52" t="s">
        <v>291</v>
      </c>
    </row>
  </sheetData>
  <sheetProtection/>
  <mergeCells count="16">
    <mergeCell ref="E2:F2"/>
    <mergeCell ref="B2:D2"/>
    <mergeCell ref="E3:F3"/>
    <mergeCell ref="E4:F4"/>
    <mergeCell ref="E5:F5"/>
    <mergeCell ref="E6:F6"/>
    <mergeCell ref="E13:F13"/>
    <mergeCell ref="E15:F15"/>
    <mergeCell ref="E16:F16"/>
    <mergeCell ref="E14:F14"/>
    <mergeCell ref="E7:F7"/>
    <mergeCell ref="E8:F8"/>
    <mergeCell ref="E9:F9"/>
    <mergeCell ref="E10:F10"/>
    <mergeCell ref="E11:F11"/>
    <mergeCell ref="E12:F12"/>
  </mergeCells>
  <printOptions/>
  <pageMargins left="0.7" right="0.7" top="0.75" bottom="0.75" header="0.3" footer="0.3"/>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3:A16"/>
  <sheetViews>
    <sheetView zoomScalePageLayoutView="0" workbookViewId="0" topLeftCell="A1">
      <selection activeCell="A16" sqref="A16"/>
    </sheetView>
  </sheetViews>
  <sheetFormatPr defaultColWidth="9.00390625" defaultRowHeight="13.5"/>
  <cols>
    <col min="1" max="1" width="75.625" style="36" customWidth="1"/>
    <col min="2" max="16384" width="9.00390625" style="36" customWidth="1"/>
  </cols>
  <sheetData>
    <row r="3" ht="12.75">
      <c r="A3" s="36" t="s">
        <v>216</v>
      </c>
    </row>
    <row r="5" ht="12.75">
      <c r="A5" s="36" t="s">
        <v>217</v>
      </c>
    </row>
    <row r="6" ht="12.75">
      <c r="A6" s="36" t="s">
        <v>218</v>
      </c>
    </row>
    <row r="7" ht="12.75">
      <c r="A7" s="36" t="s">
        <v>219</v>
      </c>
    </row>
    <row r="8" ht="12.75">
      <c r="A8" s="36" t="s">
        <v>220</v>
      </c>
    </row>
    <row r="10" ht="12.75">
      <c r="A10" s="36" t="s">
        <v>221</v>
      </c>
    </row>
    <row r="11" ht="12.75">
      <c r="A11" s="36" t="s">
        <v>222</v>
      </c>
    </row>
    <row r="13" ht="12.75">
      <c r="A13" s="36" t="s">
        <v>223</v>
      </c>
    </row>
    <row r="15" ht="12.75">
      <c r="A15" s="36" t="s">
        <v>224</v>
      </c>
    </row>
    <row r="16" ht="12.75">
      <c r="A16" s="36" t="s">
        <v>225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8"/>
  <sheetViews>
    <sheetView zoomScalePageLayoutView="0" workbookViewId="0" topLeftCell="A1">
      <selection activeCell="A9" sqref="A9"/>
    </sheetView>
  </sheetViews>
  <sheetFormatPr defaultColWidth="9.00390625" defaultRowHeight="13.5"/>
  <cols>
    <col min="1" max="1" width="63.125" style="36" customWidth="1"/>
    <col min="2" max="16384" width="9.00390625" style="36" customWidth="1"/>
  </cols>
  <sheetData>
    <row r="2" ht="12.75">
      <c r="A2" s="36" t="s">
        <v>199</v>
      </c>
    </row>
    <row r="4" spans="1:6" ht="12.75">
      <c r="A4" s="36" t="s">
        <v>200</v>
      </c>
      <c r="F4" s="36" t="s">
        <v>201</v>
      </c>
    </row>
    <row r="5" ht="12.75">
      <c r="A5" s="36" t="s">
        <v>202</v>
      </c>
    </row>
    <row r="6" ht="12.75">
      <c r="A6" s="36" t="s">
        <v>203</v>
      </c>
    </row>
    <row r="7" ht="12.75">
      <c r="A7" s="36" t="s">
        <v>204</v>
      </c>
    </row>
    <row r="8" ht="12.75">
      <c r="A8" s="36" t="s">
        <v>205</v>
      </c>
    </row>
    <row r="9" ht="12.75">
      <c r="A9" s="36" t="s">
        <v>206</v>
      </c>
    </row>
    <row r="10" ht="12.75">
      <c r="A10" s="36" t="s">
        <v>207</v>
      </c>
    </row>
    <row r="11" ht="12.75">
      <c r="A11" s="36" t="s">
        <v>208</v>
      </c>
    </row>
    <row r="12" ht="12.75">
      <c r="A12" s="36" t="s">
        <v>209</v>
      </c>
    </row>
    <row r="13" ht="12.75">
      <c r="A13" s="36" t="s">
        <v>210</v>
      </c>
    </row>
    <row r="14" ht="12.75">
      <c r="A14" s="36" t="s">
        <v>211</v>
      </c>
    </row>
    <row r="15" ht="12.75">
      <c r="A15" s="36" t="s">
        <v>212</v>
      </c>
    </row>
    <row r="16" ht="12.75">
      <c r="A16" s="36" t="s">
        <v>213</v>
      </c>
    </row>
    <row r="17" ht="12.75">
      <c r="A17" s="36" t="s">
        <v>214</v>
      </c>
    </row>
    <row r="18" ht="12.75">
      <c r="A18" s="36" t="s">
        <v>215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U100"/>
  <sheetViews>
    <sheetView zoomScalePageLayoutView="0" workbookViewId="0" topLeftCell="A32">
      <selection activeCell="C46" sqref="C46"/>
    </sheetView>
  </sheetViews>
  <sheetFormatPr defaultColWidth="9.00390625" defaultRowHeight="13.5"/>
  <cols>
    <col min="1" max="1" width="4.375" style="0" customWidth="1"/>
    <col min="2" max="2" width="19.25390625" style="0" customWidth="1"/>
    <col min="3" max="3" width="15.50390625" style="0" customWidth="1"/>
    <col min="4" max="5" width="3.00390625" style="0" customWidth="1"/>
    <col min="6" max="6" width="5.25390625" style="0" customWidth="1"/>
    <col min="8" max="8" width="17.00390625" style="0" customWidth="1"/>
    <col min="10" max="10" width="6.875" style="13" customWidth="1"/>
    <col min="11" max="11" width="5.375" style="0" customWidth="1"/>
    <col min="15" max="15" width="9.00390625" style="36" customWidth="1"/>
    <col min="16" max="16" width="14.125" style="36" customWidth="1"/>
    <col min="17" max="17" width="17.75390625" style="36" customWidth="1"/>
    <col min="18" max="21" width="9.00390625" style="36" customWidth="1"/>
  </cols>
  <sheetData>
    <row r="2" spans="2:3" ht="15.75">
      <c r="B2" s="1" t="s">
        <v>127</v>
      </c>
      <c r="C2" s="1"/>
    </row>
    <row r="4" ht="15.75">
      <c r="A4" s="1" t="s">
        <v>128</v>
      </c>
    </row>
    <row r="5" spans="1:3" ht="15.75">
      <c r="A5" s="1"/>
      <c r="C5" s="101"/>
    </row>
    <row r="6" spans="1:19" ht="12.75">
      <c r="A6" s="52" t="s">
        <v>19</v>
      </c>
      <c r="B6" s="56" t="s">
        <v>97</v>
      </c>
      <c r="C6" s="104" t="s">
        <v>57</v>
      </c>
      <c r="D6" s="116" t="s">
        <v>97</v>
      </c>
      <c r="E6" s="117"/>
      <c r="F6" s="77" t="s">
        <v>194</v>
      </c>
      <c r="G6" s="58" t="s">
        <v>59</v>
      </c>
      <c r="H6" s="53" t="s">
        <v>58</v>
      </c>
      <c r="I6" s="37"/>
      <c r="J6" s="37"/>
      <c r="P6" s="37"/>
      <c r="Q6" s="37"/>
      <c r="R6" s="37"/>
      <c r="S6" s="37"/>
    </row>
    <row r="7" spans="1:21" ht="15.75">
      <c r="A7" s="52">
        <v>1</v>
      </c>
      <c r="B7" s="57" t="s">
        <v>56</v>
      </c>
      <c r="C7" s="99" t="s">
        <v>60</v>
      </c>
      <c r="D7" s="60"/>
      <c r="E7" s="61" t="s">
        <v>139</v>
      </c>
      <c r="F7" s="81" t="s">
        <v>195</v>
      </c>
      <c r="G7" s="59" t="s">
        <v>62</v>
      </c>
      <c r="H7" s="55" t="s">
        <v>61</v>
      </c>
      <c r="I7" s="36"/>
      <c r="J7" s="37"/>
      <c r="K7" s="36"/>
      <c r="L7" s="17"/>
      <c r="Q7" s="37"/>
      <c r="S7" s="37"/>
      <c r="U7" s="17"/>
    </row>
    <row r="8" spans="1:21" ht="15.75">
      <c r="A8" s="52">
        <f>SUM(A7)+1</f>
        <v>2</v>
      </c>
      <c r="B8" s="57" t="s">
        <v>56</v>
      </c>
      <c r="C8" s="99" t="s">
        <v>63</v>
      </c>
      <c r="D8" s="60"/>
      <c r="E8" s="61" t="s">
        <v>139</v>
      </c>
      <c r="F8" s="81" t="s">
        <v>195</v>
      </c>
      <c r="G8" s="59" t="s">
        <v>62</v>
      </c>
      <c r="H8" s="55" t="s">
        <v>64</v>
      </c>
      <c r="I8" s="36"/>
      <c r="J8" s="37"/>
      <c r="K8" s="36"/>
      <c r="L8" s="17"/>
      <c r="Q8" s="37"/>
      <c r="S8" s="37"/>
      <c r="U8" s="17"/>
    </row>
    <row r="9" spans="1:21" ht="15.75">
      <c r="A9" s="52">
        <f aca="true" t="shared" si="0" ref="A9:A38">SUM(A8)+1</f>
        <v>3</v>
      </c>
      <c r="B9" s="57" t="s">
        <v>56</v>
      </c>
      <c r="C9" s="99" t="s">
        <v>65</v>
      </c>
      <c r="D9" s="60"/>
      <c r="E9" s="61" t="s">
        <v>139</v>
      </c>
      <c r="F9" s="81" t="s">
        <v>195</v>
      </c>
      <c r="G9" s="59" t="s">
        <v>62</v>
      </c>
      <c r="H9" s="55" t="s">
        <v>66</v>
      </c>
      <c r="I9" s="36"/>
      <c r="J9" s="37"/>
      <c r="K9" s="36"/>
      <c r="L9" s="17"/>
      <c r="Q9" s="37"/>
      <c r="S9" s="37"/>
      <c r="U9" s="17"/>
    </row>
    <row r="10" spans="1:21" ht="15.75">
      <c r="A10" s="52">
        <f t="shared" si="0"/>
        <v>4</v>
      </c>
      <c r="B10" s="57" t="s">
        <v>56</v>
      </c>
      <c r="C10" s="99" t="s">
        <v>67</v>
      </c>
      <c r="D10" s="60"/>
      <c r="E10" s="61" t="s">
        <v>139</v>
      </c>
      <c r="F10" s="81" t="s">
        <v>195</v>
      </c>
      <c r="G10" s="59" t="s">
        <v>62</v>
      </c>
      <c r="H10" s="55" t="s">
        <v>68</v>
      </c>
      <c r="I10" s="36"/>
      <c r="J10" s="37"/>
      <c r="K10" s="36"/>
      <c r="L10" s="17"/>
      <c r="Q10" s="37"/>
      <c r="S10" s="37"/>
      <c r="U10" s="17"/>
    </row>
    <row r="11" spans="1:21" ht="15.75">
      <c r="A11" s="52">
        <f t="shared" si="0"/>
        <v>5</v>
      </c>
      <c r="B11" s="57" t="s">
        <v>56</v>
      </c>
      <c r="C11" s="99" t="s">
        <v>69</v>
      </c>
      <c r="D11" s="60"/>
      <c r="E11" s="61" t="s">
        <v>139</v>
      </c>
      <c r="F11" s="81" t="s">
        <v>195</v>
      </c>
      <c r="G11" s="59" t="s">
        <v>62</v>
      </c>
      <c r="H11" s="55" t="s">
        <v>70</v>
      </c>
      <c r="I11" s="36"/>
      <c r="J11" s="37"/>
      <c r="K11" s="36"/>
      <c r="L11" s="17"/>
      <c r="Q11" s="37"/>
      <c r="S11" s="37"/>
      <c r="U11" s="17"/>
    </row>
    <row r="12" spans="1:21" ht="15.75">
      <c r="A12" s="52">
        <f t="shared" si="0"/>
        <v>6</v>
      </c>
      <c r="B12" s="57" t="s">
        <v>56</v>
      </c>
      <c r="C12" s="99" t="s">
        <v>71</v>
      </c>
      <c r="D12" s="60" t="s">
        <v>124</v>
      </c>
      <c r="E12" s="61" t="s">
        <v>139</v>
      </c>
      <c r="F12" s="81" t="s">
        <v>39</v>
      </c>
      <c r="G12" s="59" t="s">
        <v>62</v>
      </c>
      <c r="H12" s="55" t="s">
        <v>72</v>
      </c>
      <c r="I12" s="36"/>
      <c r="J12" s="37"/>
      <c r="K12" s="36"/>
      <c r="L12" s="17"/>
      <c r="N12" s="25"/>
      <c r="Q12" s="37"/>
      <c r="S12" s="37"/>
      <c r="U12" s="17"/>
    </row>
    <row r="13" spans="1:21" ht="15.75">
      <c r="A13" s="52">
        <f t="shared" si="0"/>
        <v>7</v>
      </c>
      <c r="B13" s="57" t="s">
        <v>56</v>
      </c>
      <c r="C13" s="99" t="s">
        <v>73</v>
      </c>
      <c r="D13" s="60" t="s">
        <v>124</v>
      </c>
      <c r="E13" s="61" t="s">
        <v>139</v>
      </c>
      <c r="F13" s="81" t="s">
        <v>39</v>
      </c>
      <c r="G13" s="59" t="s">
        <v>62</v>
      </c>
      <c r="H13" s="55" t="s">
        <v>74</v>
      </c>
      <c r="I13" s="36"/>
      <c r="J13" s="37"/>
      <c r="K13" s="36"/>
      <c r="L13" s="17"/>
      <c r="Q13" s="37"/>
      <c r="S13" s="37"/>
      <c r="U13" s="17"/>
    </row>
    <row r="14" spans="1:21" ht="15.75">
      <c r="A14" s="52">
        <f t="shared" si="0"/>
        <v>8</v>
      </c>
      <c r="B14" s="57" t="s">
        <v>56</v>
      </c>
      <c r="C14" s="99" t="s">
        <v>75</v>
      </c>
      <c r="D14" s="60" t="s">
        <v>124</v>
      </c>
      <c r="E14" s="61" t="s">
        <v>139</v>
      </c>
      <c r="F14" s="81" t="s">
        <v>39</v>
      </c>
      <c r="G14" s="59" t="s">
        <v>62</v>
      </c>
      <c r="H14" s="55" t="s">
        <v>76</v>
      </c>
      <c r="I14" s="36"/>
      <c r="J14" s="37"/>
      <c r="K14" s="36"/>
      <c r="L14" s="17"/>
      <c r="Q14" s="37"/>
      <c r="S14" s="37"/>
      <c r="U14" s="17"/>
    </row>
    <row r="15" spans="1:8" ht="15.75">
      <c r="A15" s="52">
        <f t="shared" si="0"/>
        <v>9</v>
      </c>
      <c r="B15" s="57" t="s">
        <v>125</v>
      </c>
      <c r="C15" s="99" t="s">
        <v>134</v>
      </c>
      <c r="D15" s="60" t="s">
        <v>124</v>
      </c>
      <c r="E15" s="61" t="s">
        <v>140</v>
      </c>
      <c r="F15" s="81" t="s">
        <v>39</v>
      </c>
      <c r="G15" s="59" t="s">
        <v>78</v>
      </c>
      <c r="H15" s="54" t="s">
        <v>77</v>
      </c>
    </row>
    <row r="16" spans="1:8" ht="15.75">
      <c r="A16" s="52">
        <f t="shared" si="0"/>
        <v>10</v>
      </c>
      <c r="B16" s="57" t="s">
        <v>125</v>
      </c>
      <c r="C16" s="99" t="s">
        <v>135</v>
      </c>
      <c r="D16" s="60" t="s">
        <v>124</v>
      </c>
      <c r="E16" s="61" t="s">
        <v>140</v>
      </c>
      <c r="F16" s="81" t="s">
        <v>39</v>
      </c>
      <c r="G16" s="59" t="s">
        <v>80</v>
      </c>
      <c r="H16" s="54" t="s">
        <v>79</v>
      </c>
    </row>
    <row r="17" spans="1:14" ht="15.75">
      <c r="A17" s="52">
        <f t="shared" si="0"/>
        <v>11</v>
      </c>
      <c r="B17" s="57" t="s">
        <v>125</v>
      </c>
      <c r="C17" s="99" t="s">
        <v>136</v>
      </c>
      <c r="D17" s="60" t="s">
        <v>124</v>
      </c>
      <c r="E17" s="61" t="s">
        <v>140</v>
      </c>
      <c r="F17" s="81" t="s">
        <v>39</v>
      </c>
      <c r="G17" s="59" t="s">
        <v>80</v>
      </c>
      <c r="H17" s="54" t="s">
        <v>81</v>
      </c>
      <c r="N17" s="25"/>
    </row>
    <row r="18" spans="1:14" ht="15.75">
      <c r="A18" s="52">
        <f t="shared" si="0"/>
        <v>12</v>
      </c>
      <c r="B18" s="57" t="s">
        <v>125</v>
      </c>
      <c r="C18" s="99" t="s">
        <v>137</v>
      </c>
      <c r="D18" s="60" t="s">
        <v>124</v>
      </c>
      <c r="E18" s="61" t="s">
        <v>140</v>
      </c>
      <c r="F18" s="81" t="s">
        <v>39</v>
      </c>
      <c r="G18" s="59" t="s">
        <v>83</v>
      </c>
      <c r="H18" s="54" t="s">
        <v>82</v>
      </c>
      <c r="N18" s="25"/>
    </row>
    <row r="19" spans="1:8" ht="15.75">
      <c r="A19" s="52">
        <f t="shared" si="0"/>
        <v>13</v>
      </c>
      <c r="B19" s="57" t="s">
        <v>85</v>
      </c>
      <c r="C19" s="99" t="s">
        <v>138</v>
      </c>
      <c r="D19" s="60"/>
      <c r="E19" s="61" t="s">
        <v>141</v>
      </c>
      <c r="F19" s="81" t="s">
        <v>195</v>
      </c>
      <c r="G19" s="59" t="s">
        <v>62</v>
      </c>
      <c r="H19" s="54" t="s">
        <v>126</v>
      </c>
    </row>
    <row r="20" spans="1:8" ht="15.75">
      <c r="A20" s="52">
        <f t="shared" si="0"/>
        <v>14</v>
      </c>
      <c r="B20" s="57" t="s">
        <v>84</v>
      </c>
      <c r="C20" s="99" t="s">
        <v>156</v>
      </c>
      <c r="D20" s="60"/>
      <c r="E20" s="61" t="s">
        <v>150</v>
      </c>
      <c r="F20" s="81" t="s">
        <v>195</v>
      </c>
      <c r="G20" s="59" t="s">
        <v>158</v>
      </c>
      <c r="H20" s="54" t="s">
        <v>157</v>
      </c>
    </row>
    <row r="21" spans="1:8" ht="15.75">
      <c r="A21" s="52">
        <f t="shared" si="0"/>
        <v>15</v>
      </c>
      <c r="B21" s="57" t="s">
        <v>84</v>
      </c>
      <c r="C21" s="99" t="s">
        <v>159</v>
      </c>
      <c r="D21" s="60"/>
      <c r="E21" s="61" t="s">
        <v>150</v>
      </c>
      <c r="F21" s="81" t="s">
        <v>195</v>
      </c>
      <c r="G21" s="59" t="s">
        <v>161</v>
      </c>
      <c r="H21" s="54" t="s">
        <v>160</v>
      </c>
    </row>
    <row r="22" spans="1:8" ht="15.75">
      <c r="A22" s="52">
        <f t="shared" si="0"/>
        <v>16</v>
      </c>
      <c r="B22" s="57" t="s">
        <v>84</v>
      </c>
      <c r="C22" s="99" t="s">
        <v>162</v>
      </c>
      <c r="D22" s="60"/>
      <c r="E22" s="61" t="s">
        <v>150</v>
      </c>
      <c r="F22" s="81" t="s">
        <v>195</v>
      </c>
      <c r="G22" s="59" t="s">
        <v>161</v>
      </c>
      <c r="H22" s="54" t="s">
        <v>163</v>
      </c>
    </row>
    <row r="23" spans="1:8" ht="15.75">
      <c r="A23" s="52">
        <f t="shared" si="0"/>
        <v>17</v>
      </c>
      <c r="B23" s="57" t="s">
        <v>84</v>
      </c>
      <c r="C23" s="99" t="s">
        <v>164</v>
      </c>
      <c r="D23" s="60"/>
      <c r="E23" s="61" t="s">
        <v>150</v>
      </c>
      <c r="F23" s="81" t="s">
        <v>195</v>
      </c>
      <c r="G23" s="59" t="s">
        <v>161</v>
      </c>
      <c r="H23" s="54" t="s">
        <v>165</v>
      </c>
    </row>
    <row r="24" spans="1:8" ht="15.75">
      <c r="A24" s="52">
        <f t="shared" si="0"/>
        <v>18</v>
      </c>
      <c r="B24" s="57" t="s">
        <v>84</v>
      </c>
      <c r="C24" s="99" t="s">
        <v>166</v>
      </c>
      <c r="D24" s="60"/>
      <c r="E24" s="61" t="s">
        <v>150</v>
      </c>
      <c r="F24" s="81" t="s">
        <v>195</v>
      </c>
      <c r="G24" s="59" t="s">
        <v>161</v>
      </c>
      <c r="H24" s="54" t="s">
        <v>167</v>
      </c>
    </row>
    <row r="25" spans="1:8" ht="15.75">
      <c r="A25" s="52">
        <f t="shared" si="0"/>
        <v>19</v>
      </c>
      <c r="B25" s="57" t="s">
        <v>84</v>
      </c>
      <c r="C25" s="99" t="s">
        <v>168</v>
      </c>
      <c r="D25" s="60"/>
      <c r="E25" s="61" t="s">
        <v>150</v>
      </c>
      <c r="F25" s="81" t="s">
        <v>195</v>
      </c>
      <c r="G25" s="59" t="s">
        <v>161</v>
      </c>
      <c r="H25" s="54" t="s">
        <v>169</v>
      </c>
    </row>
    <row r="26" spans="1:8" ht="15.75">
      <c r="A26" s="52">
        <f t="shared" si="0"/>
        <v>20</v>
      </c>
      <c r="B26" s="57" t="s">
        <v>84</v>
      </c>
      <c r="C26" s="99" t="s">
        <v>170</v>
      </c>
      <c r="D26" s="60"/>
      <c r="E26" s="61" t="s">
        <v>150</v>
      </c>
      <c r="F26" s="81" t="s">
        <v>195</v>
      </c>
      <c r="G26" s="59" t="s">
        <v>161</v>
      </c>
      <c r="H26" s="54" t="s">
        <v>171</v>
      </c>
    </row>
    <row r="27" spans="1:8" ht="15.75">
      <c r="A27" s="52">
        <f t="shared" si="0"/>
        <v>21</v>
      </c>
      <c r="B27" s="57" t="s">
        <v>84</v>
      </c>
      <c r="C27" s="99" t="s">
        <v>172</v>
      </c>
      <c r="D27" s="60"/>
      <c r="E27" s="61" t="s">
        <v>150</v>
      </c>
      <c r="F27" s="81" t="s">
        <v>195</v>
      </c>
      <c r="G27" s="59" t="s">
        <v>161</v>
      </c>
      <c r="H27" s="54" t="s">
        <v>173</v>
      </c>
    </row>
    <row r="28" spans="1:8" ht="15.75">
      <c r="A28" s="52">
        <f t="shared" si="0"/>
        <v>22</v>
      </c>
      <c r="B28" s="57" t="s">
        <v>84</v>
      </c>
      <c r="C28" s="99" t="s">
        <v>174</v>
      </c>
      <c r="D28" s="60"/>
      <c r="E28" s="61" t="s">
        <v>150</v>
      </c>
      <c r="F28" s="81" t="s">
        <v>195</v>
      </c>
      <c r="G28" s="59" t="s">
        <v>62</v>
      </c>
      <c r="H28" s="54" t="s">
        <v>175</v>
      </c>
    </row>
    <row r="29" spans="1:8" ht="15.75">
      <c r="A29" s="52">
        <f t="shared" si="0"/>
        <v>23</v>
      </c>
      <c r="B29" s="57" t="s">
        <v>84</v>
      </c>
      <c r="C29" s="99" t="s">
        <v>176</v>
      </c>
      <c r="D29" s="60"/>
      <c r="E29" s="61" t="s">
        <v>150</v>
      </c>
      <c r="F29" s="81" t="s">
        <v>195</v>
      </c>
      <c r="G29" s="59" t="s">
        <v>62</v>
      </c>
      <c r="H29" s="54" t="s">
        <v>177</v>
      </c>
    </row>
    <row r="30" spans="1:8" ht="15.75">
      <c r="A30" s="52">
        <f t="shared" si="0"/>
        <v>24</v>
      </c>
      <c r="B30" s="57" t="s">
        <v>84</v>
      </c>
      <c r="C30" s="99" t="s">
        <v>178</v>
      </c>
      <c r="D30" s="60"/>
      <c r="E30" s="61" t="s">
        <v>150</v>
      </c>
      <c r="F30" s="81" t="s">
        <v>195</v>
      </c>
      <c r="G30" s="59" t="s">
        <v>62</v>
      </c>
      <c r="H30" s="54" t="s">
        <v>179</v>
      </c>
    </row>
    <row r="31" spans="1:8" ht="15.75">
      <c r="A31" s="52">
        <f t="shared" si="0"/>
        <v>25</v>
      </c>
      <c r="B31" s="57" t="s">
        <v>84</v>
      </c>
      <c r="C31" s="99" t="s">
        <v>180</v>
      </c>
      <c r="D31" s="60"/>
      <c r="E31" s="61" t="s">
        <v>150</v>
      </c>
      <c r="F31" s="81" t="s">
        <v>195</v>
      </c>
      <c r="G31" s="59" t="s">
        <v>62</v>
      </c>
      <c r="H31" s="54" t="s">
        <v>181</v>
      </c>
    </row>
    <row r="32" spans="1:19" ht="15.75">
      <c r="A32" s="52">
        <f t="shared" si="0"/>
        <v>26</v>
      </c>
      <c r="B32" s="57" t="s">
        <v>84</v>
      </c>
      <c r="C32" s="99" t="s">
        <v>182</v>
      </c>
      <c r="D32" s="60"/>
      <c r="E32" s="61" t="s">
        <v>150</v>
      </c>
      <c r="F32" s="81" t="s">
        <v>39</v>
      </c>
      <c r="G32" s="59" t="s">
        <v>158</v>
      </c>
      <c r="H32" s="54" t="s">
        <v>183</v>
      </c>
      <c r="S32" s="37"/>
    </row>
    <row r="33" spans="1:19" ht="15.75">
      <c r="A33" s="52">
        <f t="shared" si="0"/>
        <v>27</v>
      </c>
      <c r="B33" s="57" t="s">
        <v>84</v>
      </c>
      <c r="C33" s="99" t="s">
        <v>184</v>
      </c>
      <c r="D33" s="60"/>
      <c r="E33" s="61" t="s">
        <v>150</v>
      </c>
      <c r="F33" s="81" t="s">
        <v>39</v>
      </c>
      <c r="G33" s="59" t="s">
        <v>161</v>
      </c>
      <c r="H33" s="54" t="s">
        <v>185</v>
      </c>
      <c r="S33" s="37"/>
    </row>
    <row r="34" spans="1:19" ht="15.75">
      <c r="A34" s="52">
        <f t="shared" si="0"/>
        <v>28</v>
      </c>
      <c r="B34" s="57" t="s">
        <v>84</v>
      </c>
      <c r="C34" s="99" t="s">
        <v>186</v>
      </c>
      <c r="D34" s="60"/>
      <c r="E34" s="61" t="s">
        <v>150</v>
      </c>
      <c r="F34" s="81" t="s">
        <v>39</v>
      </c>
      <c r="G34" s="59" t="s">
        <v>161</v>
      </c>
      <c r="H34" s="54" t="s">
        <v>187</v>
      </c>
      <c r="S34" s="37"/>
    </row>
    <row r="35" spans="1:19" ht="15.75">
      <c r="A35" s="52">
        <f t="shared" si="0"/>
        <v>29</v>
      </c>
      <c r="B35" s="57" t="s">
        <v>84</v>
      </c>
      <c r="C35" s="99" t="s">
        <v>188</v>
      </c>
      <c r="D35" s="60"/>
      <c r="E35" s="61" t="s">
        <v>150</v>
      </c>
      <c r="F35" s="81" t="s">
        <v>39</v>
      </c>
      <c r="G35" s="59" t="s">
        <v>62</v>
      </c>
      <c r="H35" s="54" t="s">
        <v>189</v>
      </c>
      <c r="S35" s="37"/>
    </row>
    <row r="36" spans="1:19" ht="15.75">
      <c r="A36" s="52">
        <f t="shared" si="0"/>
        <v>30</v>
      </c>
      <c r="B36" s="57" t="s">
        <v>84</v>
      </c>
      <c r="C36" s="99" t="s">
        <v>190</v>
      </c>
      <c r="D36" s="60"/>
      <c r="E36" s="61" t="s">
        <v>150</v>
      </c>
      <c r="F36" s="81" t="s">
        <v>39</v>
      </c>
      <c r="G36" s="59" t="s">
        <v>62</v>
      </c>
      <c r="H36" s="54" t="s">
        <v>191</v>
      </c>
      <c r="S36" s="37"/>
    </row>
    <row r="37" spans="1:19" ht="15.75">
      <c r="A37" s="52">
        <f t="shared" si="0"/>
        <v>31</v>
      </c>
      <c r="B37" s="57" t="s">
        <v>84</v>
      </c>
      <c r="C37" s="99" t="s">
        <v>192</v>
      </c>
      <c r="D37" s="60"/>
      <c r="E37" s="61" t="s">
        <v>150</v>
      </c>
      <c r="F37" s="81" t="s">
        <v>39</v>
      </c>
      <c r="G37" s="59" t="s">
        <v>62</v>
      </c>
      <c r="H37" s="54" t="s">
        <v>193</v>
      </c>
      <c r="S37" s="37"/>
    </row>
    <row r="38" spans="1:19" ht="15.75">
      <c r="A38" s="52">
        <f t="shared" si="0"/>
        <v>32</v>
      </c>
      <c r="B38" s="57" t="s">
        <v>196</v>
      </c>
      <c r="C38" s="99" t="s">
        <v>197</v>
      </c>
      <c r="D38" s="60"/>
      <c r="E38" s="61" t="s">
        <v>283</v>
      </c>
      <c r="F38" s="81" t="s">
        <v>195</v>
      </c>
      <c r="G38" s="59" t="s">
        <v>78</v>
      </c>
      <c r="H38" s="54" t="s">
        <v>198</v>
      </c>
      <c r="S38" s="37"/>
    </row>
    <row r="39" spans="1:19" ht="15.75">
      <c r="A39" s="51"/>
      <c r="B39" s="78"/>
      <c r="C39" s="100"/>
      <c r="D39" s="79"/>
      <c r="E39" s="80"/>
      <c r="F39" s="82"/>
      <c r="G39" s="78"/>
      <c r="H39" s="78"/>
      <c r="S39" s="37"/>
    </row>
    <row r="40" spans="1:3" ht="15.75">
      <c r="A40" s="1" t="s">
        <v>129</v>
      </c>
      <c r="C40" s="101"/>
    </row>
    <row r="41" spans="3:21" ht="12.75">
      <c r="C41" s="101"/>
      <c r="U41" s="115"/>
    </row>
    <row r="42" spans="1:21" ht="12.75">
      <c r="A42" t="s">
        <v>19</v>
      </c>
      <c r="B42" t="s">
        <v>97</v>
      </c>
      <c r="C42" s="102" t="s">
        <v>57</v>
      </c>
      <c r="D42" s="37"/>
      <c r="H42" s="37" t="s">
        <v>130</v>
      </c>
      <c r="I42" s="37"/>
      <c r="J42" s="37"/>
      <c r="P42" s="37"/>
      <c r="Q42" s="37"/>
      <c r="R42" s="37"/>
      <c r="S42" s="37"/>
      <c r="U42" s="115"/>
    </row>
    <row r="43" spans="1:14" ht="12.75">
      <c r="A43">
        <v>1</v>
      </c>
      <c r="B43" s="36" t="s">
        <v>56</v>
      </c>
      <c r="C43" s="103" t="s">
        <v>92</v>
      </c>
      <c r="H43" t="s">
        <v>131</v>
      </c>
      <c r="N43" s="25"/>
    </row>
    <row r="44" spans="1:10" ht="12.75">
      <c r="A44">
        <v>2</v>
      </c>
      <c r="B44" s="36" t="s">
        <v>125</v>
      </c>
      <c r="C44" s="103" t="s">
        <v>93</v>
      </c>
      <c r="E44" t="s">
        <v>133</v>
      </c>
      <c r="H44" s="36" t="s">
        <v>94</v>
      </c>
      <c r="J44"/>
    </row>
    <row r="45" spans="1:10" ht="12.75">
      <c r="A45">
        <v>3</v>
      </c>
      <c r="B45" s="36" t="s">
        <v>125</v>
      </c>
      <c r="C45" s="103" t="s">
        <v>86</v>
      </c>
      <c r="E45" t="s">
        <v>132</v>
      </c>
      <c r="H45" s="36" t="s">
        <v>87</v>
      </c>
      <c r="J45"/>
    </row>
    <row r="46" spans="1:10" ht="12.75">
      <c r="A46">
        <v>4</v>
      </c>
      <c r="B46" s="36" t="s">
        <v>125</v>
      </c>
      <c r="C46" s="103" t="s">
        <v>88</v>
      </c>
      <c r="E46" t="s">
        <v>132</v>
      </c>
      <c r="H46" s="36" t="s">
        <v>89</v>
      </c>
      <c r="J46"/>
    </row>
    <row r="47" spans="1:10" ht="12.75">
      <c r="A47">
        <v>5</v>
      </c>
      <c r="B47" s="36" t="s">
        <v>125</v>
      </c>
      <c r="C47" s="103" t="s">
        <v>90</v>
      </c>
      <c r="E47" t="s">
        <v>132</v>
      </c>
      <c r="H47" s="36" t="s">
        <v>91</v>
      </c>
      <c r="J47"/>
    </row>
    <row r="48" spans="1:10" ht="12.75">
      <c r="A48">
        <v>6</v>
      </c>
      <c r="B48" s="36" t="s">
        <v>125</v>
      </c>
      <c r="C48" s="103" t="s">
        <v>95</v>
      </c>
      <c r="E48" t="s">
        <v>132</v>
      </c>
      <c r="H48" s="36" t="s">
        <v>96</v>
      </c>
      <c r="J48"/>
    </row>
    <row r="49" spans="3:10" ht="12.75">
      <c r="C49" s="101"/>
      <c r="H49" s="21"/>
      <c r="J49"/>
    </row>
    <row r="50" spans="3:10" ht="12.75">
      <c r="C50" s="101"/>
      <c r="H50" s="21"/>
      <c r="J50"/>
    </row>
    <row r="51" spans="3:10" ht="12.75">
      <c r="C51" s="101"/>
      <c r="H51" s="21"/>
      <c r="J51"/>
    </row>
    <row r="52" spans="3:10" ht="12.75">
      <c r="C52" s="101"/>
      <c r="H52" s="21"/>
      <c r="J52"/>
    </row>
    <row r="53" spans="3:10" ht="12.75">
      <c r="C53" s="101"/>
      <c r="H53" s="21"/>
      <c r="J53"/>
    </row>
    <row r="54" spans="3:10" ht="12.75">
      <c r="C54" s="101"/>
      <c r="H54" s="24"/>
      <c r="J54"/>
    </row>
    <row r="55" spans="3:10" ht="12.75">
      <c r="C55" s="101"/>
      <c r="H55" s="24"/>
      <c r="J55"/>
    </row>
    <row r="56" spans="8:10" ht="12.75">
      <c r="H56" s="24"/>
      <c r="J56"/>
    </row>
    <row r="57" spans="8:10" ht="12.75">
      <c r="H57" s="24"/>
      <c r="J57"/>
    </row>
    <row r="58" spans="8:10" ht="12.75">
      <c r="H58" s="25"/>
      <c r="J58"/>
    </row>
    <row r="59" spans="8:10" ht="12.75">
      <c r="H59" s="24"/>
      <c r="J59"/>
    </row>
    <row r="60" spans="8:10" ht="12.75">
      <c r="H60" s="24"/>
      <c r="J60"/>
    </row>
    <row r="61" spans="8:10" ht="12.75">
      <c r="H61" s="24"/>
      <c r="J61"/>
    </row>
    <row r="62" spans="8:10" ht="12.75">
      <c r="H62" s="24"/>
      <c r="J62"/>
    </row>
    <row r="63" spans="8:21" ht="12.75">
      <c r="H63" s="25"/>
      <c r="J63"/>
      <c r="O63"/>
      <c r="P63"/>
      <c r="Q63"/>
      <c r="R63"/>
      <c r="S63"/>
      <c r="T63"/>
      <c r="U63"/>
    </row>
    <row r="64" spans="8:21" ht="12.75">
      <c r="H64" s="25"/>
      <c r="J64"/>
      <c r="O64"/>
      <c r="P64"/>
      <c r="Q64"/>
      <c r="R64" s="17"/>
      <c r="S64" s="25"/>
      <c r="T64"/>
      <c r="U64" s="25"/>
    </row>
    <row r="65" spans="8:21" ht="12.75">
      <c r="H65" s="25"/>
      <c r="J65"/>
      <c r="O65"/>
      <c r="P65"/>
      <c r="Q65"/>
      <c r="R65" s="17"/>
      <c r="S65"/>
      <c r="T65"/>
      <c r="U65" s="25"/>
    </row>
    <row r="66" spans="8:21" ht="12.75">
      <c r="H66" s="25"/>
      <c r="J66"/>
      <c r="O66"/>
      <c r="P66"/>
      <c r="Q66"/>
      <c r="R66" s="17"/>
      <c r="S66"/>
      <c r="T66"/>
      <c r="U66" s="25"/>
    </row>
    <row r="67" spans="8:21" ht="12.75" customHeight="1">
      <c r="H67" s="25"/>
      <c r="J67"/>
      <c r="O67"/>
      <c r="P67"/>
      <c r="Q67"/>
      <c r="R67" s="17"/>
      <c r="S67"/>
      <c r="T67"/>
      <c r="U67" s="25"/>
    </row>
    <row r="68" spans="8:21" ht="12.75">
      <c r="H68" s="25"/>
      <c r="J68"/>
      <c r="O68"/>
      <c r="P68"/>
      <c r="Q68"/>
      <c r="R68" s="17"/>
      <c r="S68"/>
      <c r="T68"/>
      <c r="U68" s="25"/>
    </row>
    <row r="69" spans="8:21" ht="12.75">
      <c r="H69" s="21"/>
      <c r="J69"/>
      <c r="O69"/>
      <c r="P69"/>
      <c r="Q69"/>
      <c r="R69" s="17"/>
      <c r="S69"/>
      <c r="T69"/>
      <c r="U69" s="25"/>
    </row>
    <row r="70" spans="8:21" ht="12.75">
      <c r="H70" s="21"/>
      <c r="J70"/>
      <c r="O70"/>
      <c r="P70"/>
      <c r="Q70"/>
      <c r="R70" s="17"/>
      <c r="S70"/>
      <c r="T70"/>
      <c r="U70" s="25"/>
    </row>
    <row r="71" spans="8:21" ht="12.75">
      <c r="H71" s="21"/>
      <c r="J71"/>
      <c r="O71"/>
      <c r="P71"/>
      <c r="Q71"/>
      <c r="R71" s="17"/>
      <c r="S71"/>
      <c r="T71"/>
      <c r="U71" s="25"/>
    </row>
    <row r="72" spans="8:21" ht="12.75">
      <c r="H72" s="21"/>
      <c r="J72"/>
      <c r="O72"/>
      <c r="P72"/>
      <c r="Q72"/>
      <c r="R72" s="17"/>
      <c r="S72"/>
      <c r="T72"/>
      <c r="U72" s="25"/>
    </row>
    <row r="73" spans="8:21" ht="12.75">
      <c r="H73" s="21"/>
      <c r="J73"/>
      <c r="O73"/>
      <c r="P73"/>
      <c r="Q73"/>
      <c r="R73" s="17"/>
      <c r="S73"/>
      <c r="T73"/>
      <c r="U73" s="25"/>
    </row>
    <row r="74" spans="8:21" ht="12.75">
      <c r="H74" s="21"/>
      <c r="J74"/>
      <c r="O74"/>
      <c r="P74"/>
      <c r="Q74"/>
      <c r="R74" s="17"/>
      <c r="S74"/>
      <c r="T74"/>
      <c r="U74" s="25"/>
    </row>
    <row r="75" spans="8:21" ht="12.75">
      <c r="H75" s="21"/>
      <c r="J75"/>
      <c r="O75"/>
      <c r="P75"/>
      <c r="Q75"/>
      <c r="R75" s="17"/>
      <c r="S75"/>
      <c r="T75"/>
      <c r="U75" s="25"/>
    </row>
    <row r="76" spans="8:21" ht="12.75">
      <c r="H76" s="21"/>
      <c r="J76"/>
      <c r="O76"/>
      <c r="P76"/>
      <c r="Q76"/>
      <c r="R76"/>
      <c r="S76"/>
      <c r="T76"/>
      <c r="U76" s="25"/>
    </row>
    <row r="77" spans="8:21" ht="12.75">
      <c r="H77" s="21"/>
      <c r="J77"/>
      <c r="O77"/>
      <c r="P77"/>
      <c r="Q77"/>
      <c r="R77" s="17"/>
      <c r="S77" s="25"/>
      <c r="T77" s="25"/>
      <c r="U77" s="25"/>
    </row>
    <row r="78" spans="8:21" ht="12.75">
      <c r="H78" s="21"/>
      <c r="J78"/>
      <c r="O78"/>
      <c r="P78"/>
      <c r="Q78"/>
      <c r="R78" s="17"/>
      <c r="S78" s="25"/>
      <c r="T78" s="25"/>
      <c r="U78" s="25"/>
    </row>
    <row r="79" spans="8:21" ht="12.75">
      <c r="H79" s="21"/>
      <c r="J79"/>
      <c r="O79"/>
      <c r="P79"/>
      <c r="Q79"/>
      <c r="R79" s="17"/>
      <c r="S79" s="25"/>
      <c r="T79" s="25"/>
      <c r="U79" s="25"/>
    </row>
    <row r="80" spans="8:21" ht="12.75">
      <c r="H80" s="21"/>
      <c r="J80"/>
      <c r="O80"/>
      <c r="P80"/>
      <c r="Q80"/>
      <c r="R80" s="17"/>
      <c r="S80" s="25"/>
      <c r="T80" s="25"/>
      <c r="U80" s="25"/>
    </row>
    <row r="81" spans="8:21" ht="12.75">
      <c r="H81" s="21"/>
      <c r="J81"/>
      <c r="O81"/>
      <c r="P81"/>
      <c r="Q81"/>
      <c r="R81" s="17"/>
      <c r="S81" s="25"/>
      <c r="T81" s="25"/>
      <c r="U81" s="25"/>
    </row>
    <row r="82" spans="10:21" ht="12.75">
      <c r="J82"/>
      <c r="O82"/>
      <c r="P82"/>
      <c r="Q82"/>
      <c r="R82" s="17"/>
      <c r="S82" s="25"/>
      <c r="T82" s="25"/>
      <c r="U82" s="25"/>
    </row>
    <row r="83" spans="10:21" ht="12.75">
      <c r="J83"/>
      <c r="O83"/>
      <c r="P83"/>
      <c r="Q83"/>
      <c r="R83" s="17"/>
      <c r="S83" s="25"/>
      <c r="T83" s="25"/>
      <c r="U83" s="25"/>
    </row>
    <row r="84" spans="10:21" ht="12.75">
      <c r="J84"/>
      <c r="O84"/>
      <c r="P84"/>
      <c r="Q84"/>
      <c r="R84" s="17"/>
      <c r="S84" s="25"/>
      <c r="T84" s="25"/>
      <c r="U84" s="25"/>
    </row>
    <row r="85" spans="10:21" ht="12.75">
      <c r="J85"/>
      <c r="O85"/>
      <c r="P85"/>
      <c r="Q85"/>
      <c r="R85" s="17"/>
      <c r="S85" s="25"/>
      <c r="T85" s="25"/>
      <c r="U85" s="25"/>
    </row>
    <row r="86" spans="10:21" ht="12.75">
      <c r="J86"/>
      <c r="O86"/>
      <c r="P86"/>
      <c r="Q86"/>
      <c r="R86"/>
      <c r="S86" s="25"/>
      <c r="T86" s="25"/>
      <c r="U86" s="25"/>
    </row>
    <row r="87" spans="10:21" ht="12.75">
      <c r="J87"/>
      <c r="O87"/>
      <c r="P87"/>
      <c r="Q87"/>
      <c r="R87" s="17"/>
      <c r="S87"/>
      <c r="T87"/>
      <c r="U87" s="25"/>
    </row>
    <row r="88" spans="10:21" ht="12.75">
      <c r="J88"/>
      <c r="O88"/>
      <c r="P88"/>
      <c r="Q88"/>
      <c r="R88" s="17"/>
      <c r="S88"/>
      <c r="T88"/>
      <c r="U88" s="25"/>
    </row>
    <row r="89" spans="10:21" ht="12.75">
      <c r="J89"/>
      <c r="O89"/>
      <c r="P89"/>
      <c r="Q89"/>
      <c r="R89"/>
      <c r="S89"/>
      <c r="T89"/>
      <c r="U89"/>
    </row>
    <row r="90" spans="10:21" ht="12.75">
      <c r="J90"/>
      <c r="O90"/>
      <c r="P90"/>
      <c r="Q90"/>
      <c r="R90"/>
      <c r="S90"/>
      <c r="T90"/>
      <c r="U90"/>
    </row>
    <row r="91" ht="12.75">
      <c r="J91"/>
    </row>
    <row r="92" ht="12.75">
      <c r="J92"/>
    </row>
    <row r="93" ht="12.75">
      <c r="J93"/>
    </row>
    <row r="94" ht="12.75">
      <c r="J94"/>
    </row>
    <row r="95" ht="12.75">
      <c r="J95"/>
    </row>
    <row r="96" ht="12.75">
      <c r="J96"/>
    </row>
    <row r="97" ht="12.75">
      <c r="J97"/>
    </row>
    <row r="98" ht="12.75">
      <c r="J98"/>
    </row>
    <row r="99" ht="12.75">
      <c r="J99" s="17"/>
    </row>
    <row r="100" ht="12.75">
      <c r="J100" s="17"/>
    </row>
  </sheetData>
  <sheetProtection/>
  <mergeCells count="2">
    <mergeCell ref="U41:U42"/>
    <mergeCell ref="D6:E6"/>
  </mergeCells>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A1:R146"/>
  <sheetViews>
    <sheetView tabSelected="1" zoomScalePageLayoutView="0" workbookViewId="0" topLeftCell="A1">
      <selection activeCell="I105" sqref="I105"/>
    </sheetView>
  </sheetViews>
  <sheetFormatPr defaultColWidth="9.00390625" defaultRowHeight="13.5"/>
  <cols>
    <col min="1" max="1" width="4.375" style="0" customWidth="1"/>
    <col min="2" max="2" width="4.625" style="0" customWidth="1"/>
    <col min="3" max="3" width="16.625" style="0" customWidth="1"/>
    <col min="4" max="4" width="4.625" style="0" customWidth="1"/>
    <col min="5" max="5" width="5.875" style="0" customWidth="1"/>
    <col min="6" max="13" width="4.625" style="0" customWidth="1"/>
    <col min="14" max="14" width="7.875" style="0" customWidth="1"/>
    <col min="15" max="15" width="6.625" style="0" customWidth="1"/>
  </cols>
  <sheetData>
    <row r="1" s="41" customFormat="1" ht="24" customHeight="1">
      <c r="A1"/>
    </row>
    <row r="2" s="41" customFormat="1" ht="24" customHeight="1">
      <c r="A2"/>
    </row>
    <row r="3" spans="1:15" s="41" customFormat="1" ht="24" customHeight="1">
      <c r="A3"/>
      <c r="B3" s="41" t="s">
        <v>103</v>
      </c>
      <c r="K3" s="43" t="s">
        <v>104</v>
      </c>
      <c r="L3" s="43"/>
      <c r="M3" s="43" t="s">
        <v>273</v>
      </c>
      <c r="N3" s="42"/>
      <c r="O3" s="42"/>
    </row>
    <row r="4" s="41" customFormat="1" ht="24" customHeight="1">
      <c r="A4"/>
    </row>
    <row r="5" spans="1:16" s="41" customFormat="1" ht="24" customHeight="1">
      <c r="A5"/>
      <c r="B5" s="1"/>
      <c r="C5" s="1" t="s">
        <v>6</v>
      </c>
      <c r="D5" s="1"/>
      <c r="E5" s="1"/>
      <c r="F5"/>
      <c r="G5" t="s">
        <v>38</v>
      </c>
      <c r="H5"/>
      <c r="I5"/>
      <c r="J5"/>
      <c r="K5" s="1"/>
      <c r="L5" s="118">
        <v>44096</v>
      </c>
      <c r="M5" s="118"/>
      <c r="N5" s="118"/>
      <c r="O5" s="118"/>
      <c r="P5" s="1"/>
    </row>
    <row r="6" spans="1:16" s="41" customFormat="1" ht="24" customHeight="1" thickBot="1">
      <c r="A6"/>
      <c r="B6" s="1"/>
      <c r="C6" s="1" t="s">
        <v>274</v>
      </c>
      <c r="D6" s="1"/>
      <c r="E6" s="1"/>
      <c r="F6" s="1"/>
      <c r="G6" s="1"/>
      <c r="H6" s="1"/>
      <c r="I6" s="1"/>
      <c r="J6" s="1"/>
      <c r="K6" s="1"/>
      <c r="L6" s="1" t="s">
        <v>9</v>
      </c>
      <c r="M6" s="1"/>
      <c r="N6" s="1" t="s">
        <v>8</v>
      </c>
      <c r="O6" s="1" t="s">
        <v>105</v>
      </c>
      <c r="P6" s="1"/>
    </row>
    <row r="7" spans="1:16" s="41" customFormat="1" ht="24" customHeight="1" thickBot="1">
      <c r="A7"/>
      <c r="B7" s="38" t="s">
        <v>119</v>
      </c>
      <c r="C7" s="95" t="s">
        <v>0</v>
      </c>
      <c r="D7" s="96"/>
      <c r="E7" s="97" t="s">
        <v>97</v>
      </c>
      <c r="F7" s="28">
        <v>1</v>
      </c>
      <c r="G7" s="29">
        <v>2</v>
      </c>
      <c r="H7" s="29">
        <v>3</v>
      </c>
      <c r="I7" s="29">
        <v>4</v>
      </c>
      <c r="J7" s="29">
        <v>5</v>
      </c>
      <c r="K7" s="28" t="s">
        <v>120</v>
      </c>
      <c r="L7" s="29" t="s">
        <v>123</v>
      </c>
      <c r="M7" s="29" t="s">
        <v>121</v>
      </c>
      <c r="N7" s="29" t="s">
        <v>122</v>
      </c>
      <c r="O7" s="30" t="s">
        <v>2</v>
      </c>
      <c r="P7" s="1"/>
    </row>
    <row r="8" spans="1:16" s="41" customFormat="1" ht="24" customHeight="1">
      <c r="A8"/>
      <c r="B8" s="39">
        <v>1</v>
      </c>
      <c r="C8" s="70" t="str">
        <f>'参加選手'!C20</f>
        <v>藤澤　大知</v>
      </c>
      <c r="D8" s="43"/>
      <c r="E8" s="71" t="str">
        <f>'参加選手'!E20</f>
        <v>検</v>
      </c>
      <c r="F8" s="98"/>
      <c r="G8" s="91"/>
      <c r="H8" s="91"/>
      <c r="I8" s="91"/>
      <c r="J8" s="91"/>
      <c r="K8" s="92"/>
      <c r="L8" s="93"/>
      <c r="M8" s="93"/>
      <c r="N8" s="93">
        <f>SUM(L8-M8)</f>
        <v>0</v>
      </c>
      <c r="O8" s="105">
        <f>SUM(ROUND(K8/3,2))</f>
        <v>0</v>
      </c>
      <c r="P8" s="1"/>
    </row>
    <row r="9" spans="1:16" s="41" customFormat="1" ht="24" customHeight="1">
      <c r="A9"/>
      <c r="B9" s="31">
        <f>SUM(B8)+1</f>
        <v>2</v>
      </c>
      <c r="C9" s="68" t="str">
        <f>'参加選手'!C27</f>
        <v>今井　銀士</v>
      </c>
      <c r="D9" s="62"/>
      <c r="E9" s="32" t="str">
        <f>'参加選手'!E27</f>
        <v>検</v>
      </c>
      <c r="F9" s="63"/>
      <c r="G9" s="7"/>
      <c r="H9" s="6"/>
      <c r="I9" s="6"/>
      <c r="J9" s="6"/>
      <c r="K9" s="3"/>
      <c r="L9" s="2"/>
      <c r="M9" s="2"/>
      <c r="N9" s="2">
        <f>SUM(L9-M9)</f>
        <v>0</v>
      </c>
      <c r="O9" s="106">
        <f>SUM(ROUND(K9/3,2))</f>
        <v>0</v>
      </c>
      <c r="P9" s="1"/>
    </row>
    <row r="10" spans="1:16" s="41" customFormat="1" ht="24" customHeight="1">
      <c r="A10"/>
      <c r="B10" s="31">
        <f>SUM(B9)+1</f>
        <v>3</v>
      </c>
      <c r="C10" s="69" t="str">
        <f>'参加選手'!C35</f>
        <v>今田　朱音</v>
      </c>
      <c r="D10" s="50" t="s">
        <v>153</v>
      </c>
      <c r="E10" s="32" t="str">
        <f>'参加選手'!E35</f>
        <v>検</v>
      </c>
      <c r="F10" s="63"/>
      <c r="G10" s="6"/>
      <c r="H10" s="7"/>
      <c r="I10" s="6"/>
      <c r="J10" s="6"/>
      <c r="K10" s="3"/>
      <c r="L10" s="2"/>
      <c r="M10" s="2"/>
      <c r="N10" s="2">
        <f>SUM(L10-M10)</f>
        <v>0</v>
      </c>
      <c r="O10" s="106">
        <f>SUM(ROUND(K10/3,2))</f>
        <v>0</v>
      </c>
      <c r="P10" s="1"/>
    </row>
    <row r="11" spans="1:16" s="41" customFormat="1" ht="24" customHeight="1">
      <c r="A11"/>
      <c r="B11" s="31">
        <f>SUM(B10)+1</f>
        <v>4</v>
      </c>
      <c r="C11" s="68" t="str">
        <f>'参加選手'!C17</f>
        <v>近藤　綾音</v>
      </c>
      <c r="D11" s="62" t="s">
        <v>153</v>
      </c>
      <c r="E11" s="32" t="str">
        <f>'参加選手'!E17</f>
        <v>千</v>
      </c>
      <c r="F11" s="63"/>
      <c r="G11" s="6"/>
      <c r="H11" s="6"/>
      <c r="I11" s="7"/>
      <c r="J11" s="6"/>
      <c r="K11" s="3"/>
      <c r="L11" s="2"/>
      <c r="M11" s="2"/>
      <c r="N11" s="2">
        <f>SUM(L11-M11)</f>
        <v>0</v>
      </c>
      <c r="O11" s="106">
        <f>SUM(ROUND(K11/3,2))</f>
        <v>0</v>
      </c>
      <c r="P11" s="1"/>
    </row>
    <row r="12" spans="1:16" s="41" customFormat="1" ht="24" customHeight="1" thickBot="1">
      <c r="A12"/>
      <c r="B12" s="40">
        <f>SUM(B11)+1</f>
        <v>5</v>
      </c>
      <c r="C12" s="87"/>
      <c r="D12" s="88"/>
      <c r="E12" s="89"/>
      <c r="F12" s="64"/>
      <c r="G12" s="10"/>
      <c r="H12" s="10"/>
      <c r="I12" s="10"/>
      <c r="J12" s="22"/>
      <c r="K12" s="9"/>
      <c r="L12" s="11"/>
      <c r="M12" s="11"/>
      <c r="N12" s="11"/>
      <c r="O12" s="8"/>
      <c r="P12" s="1"/>
    </row>
    <row r="13" s="41" customFormat="1" ht="24" customHeight="1">
      <c r="A13"/>
    </row>
    <row r="14" spans="1:18" s="41" customFormat="1" ht="24" customHeight="1">
      <c r="A14"/>
      <c r="B14" s="1"/>
      <c r="C14" s="1" t="s">
        <v>98</v>
      </c>
      <c r="D14" s="1"/>
      <c r="E14" s="1" t="s">
        <v>101</v>
      </c>
      <c r="F14" s="1"/>
      <c r="G14" s="1"/>
      <c r="H14" s="1"/>
      <c r="I14" s="1"/>
      <c r="J14" s="1"/>
      <c r="K14" s="1"/>
      <c r="L14" s="1"/>
      <c r="M14" s="1"/>
      <c r="N14" s="1"/>
      <c r="O14" s="1"/>
      <c r="P14" s="1"/>
      <c r="Q14" s="1"/>
      <c r="R14" s="1"/>
    </row>
    <row r="15" spans="1:18" s="41" customFormat="1" ht="24" customHeight="1">
      <c r="A15"/>
      <c r="B15" s="1"/>
      <c r="C15" s="1" t="s">
        <v>99</v>
      </c>
      <c r="D15" s="1"/>
      <c r="E15" s="1" t="s">
        <v>102</v>
      </c>
      <c r="F15" s="1"/>
      <c r="G15" s="1"/>
      <c r="H15" s="1"/>
      <c r="I15" s="1"/>
      <c r="J15" s="1"/>
      <c r="K15" s="1"/>
      <c r="L15" s="1"/>
      <c r="M15" s="1"/>
      <c r="N15" s="1"/>
      <c r="O15" s="1"/>
      <c r="P15" s="1"/>
      <c r="Q15" s="1"/>
      <c r="R15" s="1"/>
    </row>
    <row r="16" spans="1:18" s="41" customFormat="1" ht="24" customHeight="1">
      <c r="A16"/>
      <c r="B16" s="1"/>
      <c r="C16" s="1" t="s">
        <v>100</v>
      </c>
      <c r="D16" s="1"/>
      <c r="E16" s="1" t="s">
        <v>109</v>
      </c>
      <c r="F16" s="1"/>
      <c r="G16" s="1"/>
      <c r="H16" s="1"/>
      <c r="I16" s="1"/>
      <c r="J16" s="1"/>
      <c r="K16" s="1"/>
      <c r="L16" s="1"/>
      <c r="M16" s="1"/>
      <c r="N16" s="1"/>
      <c r="O16" s="1"/>
      <c r="P16" s="1"/>
      <c r="Q16" s="1">
        <v>14</v>
      </c>
      <c r="R16" s="1"/>
    </row>
    <row r="17" spans="1:18" s="41" customFormat="1" ht="24" customHeight="1">
      <c r="A17"/>
      <c r="B17" s="1"/>
      <c r="C17" s="1"/>
      <c r="D17" s="1"/>
      <c r="E17" s="1"/>
      <c r="F17" s="1"/>
      <c r="G17" s="1"/>
      <c r="H17" s="1"/>
      <c r="I17" s="1"/>
      <c r="J17" s="1"/>
      <c r="K17" s="1"/>
      <c r="L17" s="1"/>
      <c r="M17" s="1"/>
      <c r="N17" s="1"/>
      <c r="O17" s="1"/>
      <c r="P17" s="1"/>
      <c r="Q17" s="1"/>
      <c r="R17" s="1"/>
    </row>
    <row r="18" spans="1:18" s="41" customFormat="1" ht="24" customHeight="1">
      <c r="A18"/>
      <c r="B18" s="1"/>
      <c r="C18" s="1"/>
      <c r="D18" s="1"/>
      <c r="E18" s="1"/>
      <c r="F18" s="1"/>
      <c r="G18" s="1"/>
      <c r="H18" s="1"/>
      <c r="I18" s="1"/>
      <c r="J18" s="1"/>
      <c r="K18" s="1"/>
      <c r="L18" s="1"/>
      <c r="M18" s="1"/>
      <c r="N18" s="1"/>
      <c r="O18" s="1"/>
      <c r="P18" s="1"/>
      <c r="Q18" s="1"/>
      <c r="R18" s="1"/>
    </row>
    <row r="19" s="41" customFormat="1" ht="24" customHeight="1">
      <c r="A19"/>
    </row>
    <row r="20" spans="1:15" s="41" customFormat="1" ht="24" customHeight="1">
      <c r="A20"/>
      <c r="B20" s="41" t="s">
        <v>103</v>
      </c>
      <c r="K20" s="43" t="s">
        <v>104</v>
      </c>
      <c r="L20" s="43"/>
      <c r="M20" s="43" t="str">
        <f>M3</f>
        <v>千葉市民大会</v>
      </c>
      <c r="N20" s="42"/>
      <c r="O20" s="42"/>
    </row>
    <row r="21" s="41" customFormat="1" ht="24" customHeight="1">
      <c r="A21"/>
    </row>
    <row r="22" spans="1:16" s="41" customFormat="1" ht="24" customHeight="1">
      <c r="A22"/>
      <c r="B22" s="1"/>
      <c r="C22" s="1" t="s">
        <v>6</v>
      </c>
      <c r="D22" s="1"/>
      <c r="E22" s="1"/>
      <c r="F22"/>
      <c r="G22" t="s">
        <v>38</v>
      </c>
      <c r="H22"/>
      <c r="I22"/>
      <c r="J22"/>
      <c r="K22" s="1"/>
      <c r="L22" s="118">
        <f>L5</f>
        <v>44096</v>
      </c>
      <c r="M22" s="118"/>
      <c r="N22" s="118"/>
      <c r="O22" s="118"/>
      <c r="P22" s="1"/>
    </row>
    <row r="23" spans="1:16" s="41" customFormat="1" ht="24" customHeight="1" thickBot="1">
      <c r="A23"/>
      <c r="B23" s="1"/>
      <c r="C23" s="1" t="s">
        <v>275</v>
      </c>
      <c r="D23" s="1"/>
      <c r="E23" s="1"/>
      <c r="F23" s="1"/>
      <c r="G23" s="1"/>
      <c r="H23" s="1"/>
      <c r="I23" s="1"/>
      <c r="J23" s="1"/>
      <c r="K23" s="1"/>
      <c r="L23" s="1" t="s">
        <v>9</v>
      </c>
      <c r="M23" s="1"/>
      <c r="N23" s="1" t="s">
        <v>8</v>
      </c>
      <c r="O23" s="1" t="s">
        <v>7</v>
      </c>
      <c r="P23" s="1"/>
    </row>
    <row r="24" spans="1:16" s="41" customFormat="1" ht="24" customHeight="1" thickBot="1">
      <c r="A24"/>
      <c r="B24" s="38" t="s">
        <v>119</v>
      </c>
      <c r="C24" s="95" t="s">
        <v>0</v>
      </c>
      <c r="D24" s="96"/>
      <c r="E24" s="97" t="s">
        <v>97</v>
      </c>
      <c r="F24" s="28">
        <v>1</v>
      </c>
      <c r="G24" s="29">
        <v>2</v>
      </c>
      <c r="H24" s="29">
        <v>3</v>
      </c>
      <c r="I24" s="29">
        <v>4</v>
      </c>
      <c r="J24" s="29">
        <v>5</v>
      </c>
      <c r="K24" s="28" t="s">
        <v>120</v>
      </c>
      <c r="L24" s="29" t="s">
        <v>5</v>
      </c>
      <c r="M24" s="29" t="s">
        <v>121</v>
      </c>
      <c r="N24" s="29" t="s">
        <v>122</v>
      </c>
      <c r="O24" s="30" t="s">
        <v>2</v>
      </c>
      <c r="P24" s="1"/>
    </row>
    <row r="25" spans="1:16" s="41" customFormat="1" ht="24" customHeight="1">
      <c r="A25"/>
      <c r="B25" s="39">
        <v>1</v>
      </c>
      <c r="C25" s="70" t="str">
        <f>'参加選手'!C32</f>
        <v>鶴岡　夏子</v>
      </c>
      <c r="D25" s="43" t="s">
        <v>277</v>
      </c>
      <c r="E25" s="71" t="str">
        <f>'参加選手'!E32</f>
        <v>検</v>
      </c>
      <c r="F25" s="90"/>
      <c r="G25" s="91"/>
      <c r="H25" s="91"/>
      <c r="I25" s="91"/>
      <c r="J25" s="91"/>
      <c r="K25" s="92"/>
      <c r="L25" s="93"/>
      <c r="M25" s="93"/>
      <c r="N25" s="93">
        <f>SUM(L25-M25)</f>
        <v>0</v>
      </c>
      <c r="O25" s="105">
        <f>SUM(ROUND(K25/3,2))</f>
        <v>0</v>
      </c>
      <c r="P25" s="1"/>
    </row>
    <row r="26" spans="1:16" s="41" customFormat="1" ht="24" customHeight="1">
      <c r="A26"/>
      <c r="B26" s="31">
        <f>SUM(B25)+1</f>
        <v>2</v>
      </c>
      <c r="C26" s="68" t="str">
        <f>'参加選手'!C16</f>
        <v>渡辺　瑚子</v>
      </c>
      <c r="D26" s="62" t="s">
        <v>153</v>
      </c>
      <c r="E26" s="32" t="str">
        <f>'参加選手'!E16</f>
        <v>千</v>
      </c>
      <c r="F26" s="46"/>
      <c r="G26" s="7"/>
      <c r="H26" s="6"/>
      <c r="I26" s="6"/>
      <c r="J26" s="6"/>
      <c r="K26" s="3"/>
      <c r="L26" s="2"/>
      <c r="M26" s="2"/>
      <c r="N26" s="2">
        <f>SUM(L26-M26)</f>
        <v>0</v>
      </c>
      <c r="O26" s="106">
        <f>SUM(ROUND(K26/3,2))</f>
        <v>0</v>
      </c>
      <c r="P26" s="1"/>
    </row>
    <row r="27" spans="1:16" s="41" customFormat="1" ht="24" customHeight="1">
      <c r="A27"/>
      <c r="B27" s="31">
        <f>SUM(B26)+1</f>
        <v>3</v>
      </c>
      <c r="C27" s="69" t="str">
        <f>'参加選手'!C29</f>
        <v>野口　拓望</v>
      </c>
      <c r="D27" s="50"/>
      <c r="E27" s="32" t="str">
        <f>'参加選手'!E29</f>
        <v>検</v>
      </c>
      <c r="F27" s="46"/>
      <c r="G27" s="6"/>
      <c r="H27" s="7"/>
      <c r="I27" s="6"/>
      <c r="J27" s="6"/>
      <c r="K27" s="3"/>
      <c r="L27" s="2"/>
      <c r="M27" s="2"/>
      <c r="N27" s="2">
        <f>SUM(L27-M27)</f>
        <v>0</v>
      </c>
      <c r="O27" s="106">
        <f>SUM(ROUND(K27/3,2))</f>
        <v>0</v>
      </c>
      <c r="P27" s="1"/>
    </row>
    <row r="28" spans="1:16" s="41" customFormat="1" ht="24" customHeight="1">
      <c r="A28"/>
      <c r="B28" s="31">
        <f>SUM(B27)+1</f>
        <v>4</v>
      </c>
      <c r="C28" s="68" t="str">
        <f>'参加選手'!C8</f>
        <v>野中　晄惺</v>
      </c>
      <c r="D28" s="62"/>
      <c r="E28" s="32" t="str">
        <f>'参加選手'!E8</f>
        <v>柏</v>
      </c>
      <c r="F28" s="46"/>
      <c r="G28" s="6"/>
      <c r="H28" s="6"/>
      <c r="I28" s="7"/>
      <c r="J28" s="6"/>
      <c r="K28" s="3"/>
      <c r="L28" s="2"/>
      <c r="M28" s="2"/>
      <c r="N28" s="2">
        <f>SUM(L28-M28)</f>
        <v>0</v>
      </c>
      <c r="O28" s="106">
        <f>SUM(ROUND(K28/3,2))</f>
        <v>0</v>
      </c>
      <c r="P28" s="1"/>
    </row>
    <row r="29" spans="1:16" s="41" customFormat="1" ht="24" customHeight="1" thickBot="1">
      <c r="A29"/>
      <c r="B29" s="40">
        <f>SUM(B28)+1</f>
        <v>5</v>
      </c>
      <c r="C29" s="87"/>
      <c r="D29" s="88"/>
      <c r="E29" s="89"/>
      <c r="F29" s="47"/>
      <c r="G29" s="10"/>
      <c r="H29" s="10"/>
      <c r="I29" s="10"/>
      <c r="J29" s="22"/>
      <c r="K29" s="9"/>
      <c r="L29" s="11"/>
      <c r="M29" s="11"/>
      <c r="N29" s="11"/>
      <c r="O29" s="8"/>
      <c r="P29" s="1"/>
    </row>
    <row r="30" s="41" customFormat="1" ht="24" customHeight="1">
      <c r="A30"/>
    </row>
    <row r="31" spans="1:18" s="41" customFormat="1" ht="24" customHeight="1">
      <c r="A31"/>
      <c r="B31" s="1"/>
      <c r="C31" s="1" t="s">
        <v>98</v>
      </c>
      <c r="D31" s="1"/>
      <c r="E31" s="1" t="s">
        <v>101</v>
      </c>
      <c r="F31" s="1"/>
      <c r="G31" s="1"/>
      <c r="H31" s="1"/>
      <c r="I31" s="1"/>
      <c r="J31" s="1"/>
      <c r="K31" s="1"/>
      <c r="L31" s="1"/>
      <c r="M31" s="1"/>
      <c r="N31" s="1"/>
      <c r="O31" s="1"/>
      <c r="P31" s="1"/>
      <c r="Q31" s="1"/>
      <c r="R31" s="1"/>
    </row>
    <row r="32" spans="1:18" s="41" customFormat="1" ht="24" customHeight="1">
      <c r="A32"/>
      <c r="B32" s="1"/>
      <c r="C32" s="1" t="s">
        <v>99</v>
      </c>
      <c r="D32" s="1"/>
      <c r="E32" s="1" t="s">
        <v>102</v>
      </c>
      <c r="F32" s="1"/>
      <c r="G32" s="1"/>
      <c r="H32" s="1"/>
      <c r="I32" s="1"/>
      <c r="J32" s="1"/>
      <c r="K32" s="1"/>
      <c r="L32" s="1"/>
      <c r="M32" s="1"/>
      <c r="N32" s="1"/>
      <c r="O32" s="1"/>
      <c r="P32" s="1"/>
      <c r="Q32" s="1"/>
      <c r="R32" s="1"/>
    </row>
    <row r="33" spans="1:18" s="41" customFormat="1" ht="24" customHeight="1">
      <c r="A33"/>
      <c r="B33" s="1"/>
      <c r="C33" s="1" t="s">
        <v>100</v>
      </c>
      <c r="D33" s="1"/>
      <c r="E33" s="1" t="s">
        <v>109</v>
      </c>
      <c r="F33" s="1"/>
      <c r="G33" s="1"/>
      <c r="H33" s="1"/>
      <c r="I33" s="1"/>
      <c r="J33" s="1"/>
      <c r="K33" s="1"/>
      <c r="L33" s="1"/>
      <c r="M33" s="1"/>
      <c r="N33" s="1"/>
      <c r="O33" s="1"/>
      <c r="P33" s="1"/>
      <c r="Q33" s="1"/>
      <c r="R33" s="1"/>
    </row>
    <row r="34" spans="1:18" s="41" customFormat="1" ht="24" customHeight="1">
      <c r="A34"/>
      <c r="B34" s="1"/>
      <c r="C34" s="1"/>
      <c r="D34" s="1"/>
      <c r="E34" s="1"/>
      <c r="F34" s="1"/>
      <c r="G34" s="1"/>
      <c r="H34" s="1"/>
      <c r="I34" s="1"/>
      <c r="J34" s="1"/>
      <c r="K34" s="1"/>
      <c r="L34" s="1"/>
      <c r="M34" s="1"/>
      <c r="N34" s="1"/>
      <c r="O34" s="1"/>
      <c r="P34" s="1"/>
      <c r="Q34" s="1"/>
      <c r="R34" s="1"/>
    </row>
    <row r="35" spans="1:18" s="41" customFormat="1" ht="24" customHeight="1">
      <c r="A35"/>
      <c r="B35" s="1"/>
      <c r="C35" s="1"/>
      <c r="D35" s="1"/>
      <c r="E35" s="1"/>
      <c r="F35" s="1"/>
      <c r="G35" s="1"/>
      <c r="H35" s="1"/>
      <c r="I35" s="1"/>
      <c r="J35" s="1"/>
      <c r="K35" s="1"/>
      <c r="L35" s="1"/>
      <c r="M35" s="1"/>
      <c r="N35" s="1"/>
      <c r="O35" s="1"/>
      <c r="P35" s="1"/>
      <c r="Q35" s="1"/>
      <c r="R35" s="1"/>
    </row>
    <row r="36" s="41" customFormat="1" ht="24" customHeight="1">
      <c r="A36"/>
    </row>
    <row r="37" s="41" customFormat="1" ht="24" customHeight="1">
      <c r="A37"/>
    </row>
    <row r="38" spans="1:15" s="41" customFormat="1" ht="24" customHeight="1">
      <c r="A38"/>
      <c r="B38" s="41" t="s">
        <v>103</v>
      </c>
      <c r="K38" s="43" t="s">
        <v>104</v>
      </c>
      <c r="L38" s="43"/>
      <c r="M38" s="43" t="str">
        <f>M3</f>
        <v>千葉市民大会</v>
      </c>
      <c r="N38" s="42"/>
      <c r="O38" s="42"/>
    </row>
    <row r="39" s="41" customFormat="1" ht="24" customHeight="1">
      <c r="A39"/>
    </row>
    <row r="40" spans="1:16" s="41" customFormat="1" ht="24" customHeight="1">
      <c r="A40"/>
      <c r="B40" s="1"/>
      <c r="C40" s="1" t="s">
        <v>6</v>
      </c>
      <c r="D40" s="1"/>
      <c r="E40" s="1"/>
      <c r="F40"/>
      <c r="G40" t="s">
        <v>38</v>
      </c>
      <c r="H40"/>
      <c r="I40"/>
      <c r="J40"/>
      <c r="K40" s="1"/>
      <c r="L40" s="118">
        <f>L5</f>
        <v>44096</v>
      </c>
      <c r="M40" s="118"/>
      <c r="N40" s="118"/>
      <c r="O40" s="118"/>
      <c r="P40" s="1"/>
    </row>
    <row r="41" spans="1:16" s="41" customFormat="1" ht="24" customHeight="1" thickBot="1">
      <c r="A41"/>
      <c r="B41" s="1"/>
      <c r="C41" s="1" t="s">
        <v>276</v>
      </c>
      <c r="D41" s="1"/>
      <c r="E41" s="1"/>
      <c r="F41" s="1"/>
      <c r="G41" s="1"/>
      <c r="H41" s="1"/>
      <c r="I41" s="1"/>
      <c r="J41" s="1"/>
      <c r="K41" s="1"/>
      <c r="L41" s="1" t="s">
        <v>9</v>
      </c>
      <c r="M41" s="1"/>
      <c r="N41" s="1" t="s">
        <v>8</v>
      </c>
      <c r="O41" s="1" t="s">
        <v>7</v>
      </c>
      <c r="P41" s="1"/>
    </row>
    <row r="42" spans="1:16" s="41" customFormat="1" ht="24" customHeight="1" thickBot="1">
      <c r="A42"/>
      <c r="B42" s="38" t="s">
        <v>19</v>
      </c>
      <c r="C42" s="95" t="s">
        <v>0</v>
      </c>
      <c r="D42" s="96"/>
      <c r="E42" s="97" t="s">
        <v>97</v>
      </c>
      <c r="F42" s="28">
        <v>1</v>
      </c>
      <c r="G42" s="29">
        <v>2</v>
      </c>
      <c r="H42" s="29">
        <v>3</v>
      </c>
      <c r="I42" s="29">
        <v>4</v>
      </c>
      <c r="J42" s="29">
        <v>5</v>
      </c>
      <c r="K42" s="28" t="s">
        <v>110</v>
      </c>
      <c r="L42" s="29" t="s">
        <v>111</v>
      </c>
      <c r="M42" s="29" t="s">
        <v>3</v>
      </c>
      <c r="N42" s="29" t="s">
        <v>20</v>
      </c>
      <c r="O42" s="30" t="s">
        <v>2</v>
      </c>
      <c r="P42" s="1"/>
    </row>
    <row r="43" spans="1:16" s="41" customFormat="1" ht="24" customHeight="1">
      <c r="A43"/>
      <c r="B43" s="39">
        <v>1</v>
      </c>
      <c r="C43" s="70" t="str">
        <f>'参加選手'!C21</f>
        <v>八木　陸斗</v>
      </c>
      <c r="D43" s="43"/>
      <c r="E43" s="71" t="str">
        <f>'参加選手'!E21</f>
        <v>検</v>
      </c>
      <c r="F43" s="90"/>
      <c r="G43" s="91"/>
      <c r="H43" s="91"/>
      <c r="I43" s="91"/>
      <c r="J43" s="91"/>
      <c r="K43" s="92"/>
      <c r="L43" s="93"/>
      <c r="M43" s="93"/>
      <c r="N43" s="93">
        <f>SUM(L43-M43)</f>
        <v>0</v>
      </c>
      <c r="O43" s="105">
        <f>SUM(ROUND(K43/3,2))</f>
        <v>0</v>
      </c>
      <c r="P43" s="1"/>
    </row>
    <row r="44" spans="1:16" s="41" customFormat="1" ht="24" customHeight="1">
      <c r="A44"/>
      <c r="B44" s="31">
        <f>SUM(B43)+1</f>
        <v>2</v>
      </c>
      <c r="C44" s="68" t="str">
        <f>'参加選手'!C33</f>
        <v>宮川　鶴怜</v>
      </c>
      <c r="D44" s="62" t="s">
        <v>153</v>
      </c>
      <c r="E44" s="32" t="str">
        <f>'参加選手'!E33</f>
        <v>検</v>
      </c>
      <c r="F44" s="46"/>
      <c r="G44" s="7"/>
      <c r="H44" s="6"/>
      <c r="I44" s="6"/>
      <c r="J44" s="6"/>
      <c r="K44" s="3"/>
      <c r="L44" s="2"/>
      <c r="M44" s="2"/>
      <c r="N44" s="2">
        <f>SUM(L44-M44)</f>
        <v>0</v>
      </c>
      <c r="O44" s="106">
        <f>SUM(ROUND(K44/3,2))</f>
        <v>0</v>
      </c>
      <c r="P44" s="1"/>
    </row>
    <row r="45" spans="1:16" s="41" customFormat="1" ht="24" customHeight="1">
      <c r="A45"/>
      <c r="B45" s="31">
        <f>SUM(B44)+1</f>
        <v>3</v>
      </c>
      <c r="C45" s="69" t="str">
        <f>'参加選手'!C10</f>
        <v>今江　僚太郎</v>
      </c>
      <c r="D45" s="50"/>
      <c r="E45" s="32" t="str">
        <f>'参加選手'!E10</f>
        <v>柏</v>
      </c>
      <c r="F45" s="46"/>
      <c r="G45" s="6"/>
      <c r="H45" s="7"/>
      <c r="I45" s="6"/>
      <c r="J45" s="6"/>
      <c r="K45" s="3"/>
      <c r="L45" s="2"/>
      <c r="M45" s="2"/>
      <c r="N45" s="2">
        <f>SUM(L45-M45)</f>
        <v>0</v>
      </c>
      <c r="O45" s="106">
        <f>SUM(ROUND(K45/3,2))</f>
        <v>0</v>
      </c>
      <c r="P45" s="1"/>
    </row>
    <row r="46" spans="1:16" s="41" customFormat="1" ht="24" customHeight="1">
      <c r="A46"/>
      <c r="B46" s="31">
        <f>SUM(B45)+1</f>
        <v>4</v>
      </c>
      <c r="C46" s="68" t="str">
        <f>'参加選手'!C36</f>
        <v>福田　莉子</v>
      </c>
      <c r="D46" s="62" t="s">
        <v>153</v>
      </c>
      <c r="E46" s="32" t="str">
        <f>'参加選手'!E36</f>
        <v>検</v>
      </c>
      <c r="F46" s="46"/>
      <c r="G46" s="6"/>
      <c r="H46" s="6"/>
      <c r="I46" s="7"/>
      <c r="J46" s="6"/>
      <c r="K46" s="3"/>
      <c r="L46" s="2"/>
      <c r="M46" s="2"/>
      <c r="N46" s="2">
        <f>SUM(L46-M46)</f>
        <v>0</v>
      </c>
      <c r="O46" s="106">
        <f>SUM(ROUND(K46/3,2))</f>
        <v>0</v>
      </c>
      <c r="P46" s="1"/>
    </row>
    <row r="47" spans="1:16" s="41" customFormat="1" ht="24" customHeight="1" thickBot="1">
      <c r="A47"/>
      <c r="B47" s="40">
        <f>SUM(B46)+1</f>
        <v>5</v>
      </c>
      <c r="C47" s="87"/>
      <c r="D47" s="88"/>
      <c r="E47" s="89"/>
      <c r="F47" s="47"/>
      <c r="G47" s="10"/>
      <c r="H47" s="10"/>
      <c r="I47" s="10"/>
      <c r="J47" s="22"/>
      <c r="K47" s="9"/>
      <c r="L47" s="11"/>
      <c r="M47" s="11"/>
      <c r="N47" s="11"/>
      <c r="O47" s="8"/>
      <c r="P47" s="1"/>
    </row>
    <row r="48" s="41" customFormat="1" ht="24" customHeight="1">
      <c r="A48"/>
    </row>
    <row r="49" spans="1:18" s="41" customFormat="1" ht="24" customHeight="1">
      <c r="A49"/>
      <c r="B49" s="1"/>
      <c r="C49" s="1" t="s">
        <v>98</v>
      </c>
      <c r="D49" s="1"/>
      <c r="E49" s="1" t="s">
        <v>101</v>
      </c>
      <c r="F49" s="1"/>
      <c r="G49" s="1"/>
      <c r="H49" s="1"/>
      <c r="I49" s="1"/>
      <c r="J49" s="1"/>
      <c r="K49" s="1"/>
      <c r="L49" s="1"/>
      <c r="M49" s="1"/>
      <c r="N49" s="1"/>
      <c r="O49" s="1"/>
      <c r="P49" s="1"/>
      <c r="Q49" s="1"/>
      <c r="R49" s="1"/>
    </row>
    <row r="50" spans="1:18" s="41" customFormat="1" ht="24" customHeight="1">
      <c r="A50"/>
      <c r="B50" s="1"/>
      <c r="C50" s="1" t="s">
        <v>99</v>
      </c>
      <c r="D50" s="1"/>
      <c r="E50" s="1" t="s">
        <v>102</v>
      </c>
      <c r="F50" s="1"/>
      <c r="G50" s="1"/>
      <c r="H50" s="1"/>
      <c r="I50" s="1"/>
      <c r="J50" s="1"/>
      <c r="K50" s="1"/>
      <c r="L50" s="1"/>
      <c r="M50" s="1"/>
      <c r="N50" s="1"/>
      <c r="O50" s="1"/>
      <c r="P50" s="1"/>
      <c r="Q50" s="1"/>
      <c r="R50" s="1"/>
    </row>
    <row r="51" spans="1:18" s="41" customFormat="1" ht="24" customHeight="1">
      <c r="A51"/>
      <c r="B51" s="1"/>
      <c r="C51" s="1" t="s">
        <v>100</v>
      </c>
      <c r="D51" s="1"/>
      <c r="E51" s="1" t="s">
        <v>109</v>
      </c>
      <c r="F51" s="1"/>
      <c r="G51" s="1"/>
      <c r="H51" s="1"/>
      <c r="I51" s="1"/>
      <c r="J51" s="1"/>
      <c r="K51" s="1"/>
      <c r="L51" s="1"/>
      <c r="M51" s="1"/>
      <c r="N51" s="1"/>
      <c r="O51" s="1"/>
      <c r="P51" s="1"/>
      <c r="Q51" s="1"/>
      <c r="R51" s="1"/>
    </row>
    <row r="52" spans="1:18" s="41" customFormat="1" ht="24" customHeight="1">
      <c r="A52"/>
      <c r="B52" s="1"/>
      <c r="C52" s="1"/>
      <c r="D52" s="1"/>
      <c r="E52" s="1"/>
      <c r="F52" s="1"/>
      <c r="G52" s="1"/>
      <c r="H52" s="1"/>
      <c r="I52" s="1"/>
      <c r="J52" s="1"/>
      <c r="K52" s="1"/>
      <c r="L52" s="1"/>
      <c r="M52" s="1"/>
      <c r="N52" s="1"/>
      <c r="O52" s="1"/>
      <c r="P52" s="1"/>
      <c r="Q52" s="1"/>
      <c r="R52" s="1"/>
    </row>
    <row r="53" spans="1:18" s="41" customFormat="1" ht="24" customHeight="1">
      <c r="A53"/>
      <c r="B53" s="1"/>
      <c r="C53" s="1"/>
      <c r="D53" s="1"/>
      <c r="E53" s="1"/>
      <c r="F53" s="1"/>
      <c r="G53" s="1"/>
      <c r="H53" s="1"/>
      <c r="I53" s="1"/>
      <c r="J53" s="1"/>
      <c r="K53" s="1"/>
      <c r="L53" s="1"/>
      <c r="M53" s="1"/>
      <c r="N53" s="1"/>
      <c r="O53" s="1"/>
      <c r="P53" s="1"/>
      <c r="Q53" s="1"/>
      <c r="R53" s="1"/>
    </row>
    <row r="54" s="41" customFormat="1" ht="24" customHeight="1">
      <c r="A54"/>
    </row>
    <row r="55" spans="1:15" s="41" customFormat="1" ht="24" customHeight="1">
      <c r="A55"/>
      <c r="B55" s="41" t="s">
        <v>103</v>
      </c>
      <c r="K55" s="43" t="s">
        <v>104</v>
      </c>
      <c r="L55" s="43"/>
      <c r="M55" s="43" t="str">
        <f>M3</f>
        <v>千葉市民大会</v>
      </c>
      <c r="N55" s="42"/>
      <c r="O55" s="42"/>
    </row>
    <row r="56" s="41" customFormat="1" ht="24" customHeight="1">
      <c r="A56"/>
    </row>
    <row r="57" spans="1:16" s="41" customFormat="1" ht="24" customHeight="1">
      <c r="A57"/>
      <c r="B57" s="1"/>
      <c r="C57" s="1" t="s">
        <v>6</v>
      </c>
      <c r="D57" s="1"/>
      <c r="E57" s="1"/>
      <c r="F57"/>
      <c r="G57" t="s">
        <v>38</v>
      </c>
      <c r="H57"/>
      <c r="I57"/>
      <c r="J57"/>
      <c r="K57" s="1"/>
      <c r="L57" s="118">
        <f>L5</f>
        <v>44096</v>
      </c>
      <c r="M57" s="119"/>
      <c r="N57" s="119"/>
      <c r="O57" s="119"/>
      <c r="P57" s="1"/>
    </row>
    <row r="58" spans="1:16" s="41" customFormat="1" ht="24" customHeight="1" thickBot="1">
      <c r="A58"/>
      <c r="B58" s="1"/>
      <c r="C58" s="1" t="s">
        <v>278</v>
      </c>
      <c r="D58" s="1"/>
      <c r="E58" s="1"/>
      <c r="F58" s="1"/>
      <c r="G58" s="1"/>
      <c r="H58" s="1"/>
      <c r="I58" s="1"/>
      <c r="J58" s="1"/>
      <c r="K58" s="1"/>
      <c r="L58" s="1" t="s">
        <v>9</v>
      </c>
      <c r="M58" s="1"/>
      <c r="N58" s="1" t="s">
        <v>8</v>
      </c>
      <c r="O58" s="1" t="s">
        <v>7</v>
      </c>
      <c r="P58" s="1"/>
    </row>
    <row r="59" spans="1:16" s="41" customFormat="1" ht="24" customHeight="1" thickBot="1">
      <c r="A59"/>
      <c r="B59" s="38" t="s">
        <v>19</v>
      </c>
      <c r="C59" s="95" t="s">
        <v>0</v>
      </c>
      <c r="D59" s="96"/>
      <c r="E59" s="97" t="s">
        <v>97</v>
      </c>
      <c r="F59" s="28">
        <v>1</v>
      </c>
      <c r="G59" s="29">
        <v>2</v>
      </c>
      <c r="H59" s="29">
        <v>3</v>
      </c>
      <c r="I59" s="29">
        <v>4</v>
      </c>
      <c r="J59" s="29">
        <v>5</v>
      </c>
      <c r="K59" s="28" t="s">
        <v>110</v>
      </c>
      <c r="L59" s="29" t="s">
        <v>111</v>
      </c>
      <c r="M59" s="29" t="s">
        <v>112</v>
      </c>
      <c r="N59" s="29" t="s">
        <v>113</v>
      </c>
      <c r="O59" s="30" t="s">
        <v>2</v>
      </c>
      <c r="P59" s="1"/>
    </row>
    <row r="60" spans="1:16" s="41" customFormat="1" ht="24" customHeight="1">
      <c r="A60"/>
      <c r="B60" s="39">
        <v>1</v>
      </c>
      <c r="C60" s="70" t="str">
        <f>'参加選手'!C22</f>
        <v>小川　達也</v>
      </c>
      <c r="D60" s="43"/>
      <c r="E60" s="71" t="str">
        <f>'参加選手'!E22</f>
        <v>検</v>
      </c>
      <c r="F60" s="90"/>
      <c r="G60" s="91"/>
      <c r="H60" s="91"/>
      <c r="I60" s="91"/>
      <c r="J60" s="91"/>
      <c r="K60" s="92"/>
      <c r="L60" s="93"/>
      <c r="M60" s="93"/>
      <c r="N60" s="93">
        <f>SUM(L60-M60)</f>
        <v>0</v>
      </c>
      <c r="O60" s="105">
        <f>SUM(ROUND(K60/3,2))</f>
        <v>0</v>
      </c>
      <c r="P60" s="1"/>
    </row>
    <row r="61" spans="1:16" s="41" customFormat="1" ht="24" customHeight="1">
      <c r="A61"/>
      <c r="B61" s="31">
        <f>SUM(B60)+1</f>
        <v>2</v>
      </c>
      <c r="C61" s="68" t="str">
        <f>'参加選手'!C34</f>
        <v>本田　一姫</v>
      </c>
      <c r="D61" s="62" t="s">
        <v>153</v>
      </c>
      <c r="E61" s="32" t="str">
        <f>'参加選手'!E34</f>
        <v>検</v>
      </c>
      <c r="F61" s="46"/>
      <c r="G61" s="7"/>
      <c r="H61" s="6"/>
      <c r="I61" s="6"/>
      <c r="J61" s="6"/>
      <c r="K61" s="3"/>
      <c r="L61" s="2"/>
      <c r="M61" s="2"/>
      <c r="N61" s="2">
        <f>SUM(L61-M61)</f>
        <v>0</v>
      </c>
      <c r="O61" s="106">
        <f>SUM(ROUND(K61/3,2))</f>
        <v>0</v>
      </c>
      <c r="P61" s="1"/>
    </row>
    <row r="62" spans="1:16" s="41" customFormat="1" ht="24" customHeight="1">
      <c r="A62"/>
      <c r="B62" s="31">
        <f>SUM(B61)+1</f>
        <v>3</v>
      </c>
      <c r="C62" s="69" t="str">
        <f>'参加選手'!C11</f>
        <v>橋本　祐太</v>
      </c>
      <c r="D62" s="50"/>
      <c r="E62" s="32" t="str">
        <f>'参加選手'!E11</f>
        <v>柏</v>
      </c>
      <c r="F62" s="46"/>
      <c r="G62" s="6"/>
      <c r="H62" s="7"/>
      <c r="I62" s="6"/>
      <c r="J62" s="6"/>
      <c r="K62" s="3"/>
      <c r="L62" s="2"/>
      <c r="M62" s="2"/>
      <c r="N62" s="2">
        <f>SUM(L62-M62)</f>
        <v>0</v>
      </c>
      <c r="O62" s="106">
        <f>SUM(ROUND(K62/3,2))</f>
        <v>0</v>
      </c>
      <c r="P62" s="1"/>
    </row>
    <row r="63" spans="1:16" s="41" customFormat="1" ht="24" customHeight="1">
      <c r="A63"/>
      <c r="B63" s="31">
        <f>SUM(B62)+1</f>
        <v>4</v>
      </c>
      <c r="C63" s="68" t="str">
        <f>'参加選手'!C13</f>
        <v>遊橋　侑季</v>
      </c>
      <c r="D63" s="62" t="s">
        <v>153</v>
      </c>
      <c r="E63" s="32" t="str">
        <f>'参加選手'!E13</f>
        <v>柏</v>
      </c>
      <c r="F63" s="46"/>
      <c r="G63" s="6"/>
      <c r="H63" s="6"/>
      <c r="I63" s="7"/>
      <c r="J63" s="6"/>
      <c r="K63" s="3"/>
      <c r="L63" s="2"/>
      <c r="M63" s="2"/>
      <c r="N63" s="2">
        <f>SUM(L63-M63)</f>
        <v>0</v>
      </c>
      <c r="O63" s="106">
        <f>SUM(ROUND(K63/3,2))</f>
        <v>0</v>
      </c>
      <c r="P63" s="1"/>
    </row>
    <row r="64" spans="1:16" s="41" customFormat="1" ht="24" customHeight="1" thickBot="1">
      <c r="A64"/>
      <c r="B64" s="40">
        <f>SUM(B63)+1</f>
        <v>5</v>
      </c>
      <c r="C64" s="87"/>
      <c r="D64" s="88"/>
      <c r="E64" s="89"/>
      <c r="F64" s="47"/>
      <c r="G64" s="10"/>
      <c r="H64" s="10"/>
      <c r="I64" s="10"/>
      <c r="J64" s="22"/>
      <c r="K64" s="9"/>
      <c r="L64" s="11"/>
      <c r="M64" s="11"/>
      <c r="N64" s="11"/>
      <c r="O64" s="8"/>
      <c r="P64" s="1"/>
    </row>
    <row r="65" s="41" customFormat="1" ht="24" customHeight="1">
      <c r="A65"/>
    </row>
    <row r="66" spans="1:18" s="41" customFormat="1" ht="24" customHeight="1">
      <c r="A66"/>
      <c r="B66" s="1"/>
      <c r="C66" s="1" t="s">
        <v>98</v>
      </c>
      <c r="D66" s="1"/>
      <c r="E66" s="1" t="s">
        <v>101</v>
      </c>
      <c r="F66" s="1"/>
      <c r="G66" s="1"/>
      <c r="H66" s="1"/>
      <c r="I66" s="1"/>
      <c r="J66" s="1"/>
      <c r="K66" s="1"/>
      <c r="L66" s="1"/>
      <c r="M66" s="1"/>
      <c r="N66" s="1"/>
      <c r="O66" s="1"/>
      <c r="P66" s="1"/>
      <c r="Q66" s="1"/>
      <c r="R66" s="1"/>
    </row>
    <row r="67" spans="1:18" s="41" customFormat="1" ht="24" customHeight="1">
      <c r="A67"/>
      <c r="B67" s="1"/>
      <c r="C67" s="1" t="s">
        <v>99</v>
      </c>
      <c r="D67" s="1"/>
      <c r="E67" s="1" t="s">
        <v>102</v>
      </c>
      <c r="F67" s="1"/>
      <c r="G67" s="1"/>
      <c r="H67" s="1"/>
      <c r="I67" s="1"/>
      <c r="J67" s="1"/>
      <c r="K67" s="1"/>
      <c r="L67" s="1"/>
      <c r="M67" s="1"/>
      <c r="N67" s="1"/>
      <c r="O67" s="1"/>
      <c r="P67" s="1"/>
      <c r="Q67" s="1"/>
      <c r="R67" s="1"/>
    </row>
    <row r="68" spans="1:18" s="41" customFormat="1" ht="24" customHeight="1">
      <c r="A68"/>
      <c r="B68" s="1"/>
      <c r="C68" s="1" t="s">
        <v>100</v>
      </c>
      <c r="D68" s="1"/>
      <c r="E68" s="1" t="s">
        <v>109</v>
      </c>
      <c r="F68" s="1"/>
      <c r="G68" s="1"/>
      <c r="H68" s="1"/>
      <c r="I68" s="1"/>
      <c r="J68" s="1"/>
      <c r="K68" s="1"/>
      <c r="L68" s="1"/>
      <c r="M68" s="1"/>
      <c r="N68" s="1"/>
      <c r="O68" s="1"/>
      <c r="P68" s="1"/>
      <c r="Q68" s="1"/>
      <c r="R68" s="1"/>
    </row>
    <row r="69" spans="1:18" s="41" customFormat="1" ht="24" customHeight="1">
      <c r="A69"/>
      <c r="B69" s="1"/>
      <c r="C69" s="1"/>
      <c r="D69" s="1"/>
      <c r="E69" s="1"/>
      <c r="F69" s="1"/>
      <c r="G69" s="1"/>
      <c r="H69" s="1"/>
      <c r="I69" s="1"/>
      <c r="J69" s="1"/>
      <c r="K69" s="1"/>
      <c r="L69" s="1"/>
      <c r="M69" s="1"/>
      <c r="N69" s="1"/>
      <c r="O69" s="1"/>
      <c r="P69" s="1"/>
      <c r="Q69" s="1"/>
      <c r="R69" s="1"/>
    </row>
    <row r="70" spans="1:18" s="41" customFormat="1" ht="24" customHeight="1">
      <c r="A70"/>
      <c r="B70" s="1"/>
      <c r="C70" s="1"/>
      <c r="D70" s="1"/>
      <c r="E70" s="1"/>
      <c r="F70" s="1"/>
      <c r="G70" s="1"/>
      <c r="H70" s="1"/>
      <c r="I70" s="1"/>
      <c r="J70" s="1"/>
      <c r="K70" s="1"/>
      <c r="L70" s="1"/>
      <c r="M70" s="1"/>
      <c r="N70" s="1"/>
      <c r="O70" s="1"/>
      <c r="P70" s="1"/>
      <c r="Q70" s="1"/>
      <c r="R70" s="1"/>
    </row>
    <row r="71" s="41" customFormat="1" ht="24" customHeight="1">
      <c r="A71"/>
    </row>
    <row r="72" s="41" customFormat="1" ht="24" customHeight="1">
      <c r="A72"/>
    </row>
    <row r="73" spans="1:15" s="41" customFormat="1" ht="24" customHeight="1">
      <c r="A73"/>
      <c r="B73" s="41" t="s">
        <v>103</v>
      </c>
      <c r="K73" s="43" t="s">
        <v>104</v>
      </c>
      <c r="L73" s="43"/>
      <c r="M73" s="43" t="str">
        <f>M3</f>
        <v>千葉市民大会</v>
      </c>
      <c r="N73" s="42"/>
      <c r="O73" s="42"/>
    </row>
    <row r="74" s="41" customFormat="1" ht="24" customHeight="1">
      <c r="A74"/>
    </row>
    <row r="75" spans="1:16" s="41" customFormat="1" ht="24" customHeight="1">
      <c r="A75"/>
      <c r="B75" s="1"/>
      <c r="C75" s="1" t="s">
        <v>6</v>
      </c>
      <c r="D75" s="1"/>
      <c r="E75" s="1"/>
      <c r="F75"/>
      <c r="G75" t="s">
        <v>38</v>
      </c>
      <c r="H75"/>
      <c r="I75"/>
      <c r="J75"/>
      <c r="K75" s="1"/>
      <c r="L75" s="118">
        <f>L5</f>
        <v>44096</v>
      </c>
      <c r="M75" s="119"/>
      <c r="N75" s="119"/>
      <c r="O75" s="119"/>
      <c r="P75" s="1"/>
    </row>
    <row r="76" spans="1:16" s="41" customFormat="1" ht="24" customHeight="1" thickBot="1">
      <c r="A76"/>
      <c r="B76" s="1"/>
      <c r="C76" s="1" t="s">
        <v>279</v>
      </c>
      <c r="D76" s="1"/>
      <c r="E76" s="1"/>
      <c r="F76" s="1"/>
      <c r="G76" s="1"/>
      <c r="H76" s="1"/>
      <c r="I76" s="1"/>
      <c r="J76" s="1"/>
      <c r="K76" s="1"/>
      <c r="L76" s="1" t="s">
        <v>9</v>
      </c>
      <c r="M76" s="1"/>
      <c r="N76" s="1" t="s">
        <v>8</v>
      </c>
      <c r="O76" s="1" t="s">
        <v>7</v>
      </c>
      <c r="P76" s="1"/>
    </row>
    <row r="77" spans="1:16" s="41" customFormat="1" ht="24" customHeight="1" thickBot="1">
      <c r="A77"/>
      <c r="B77" s="38" t="s">
        <v>114</v>
      </c>
      <c r="C77" s="95" t="s">
        <v>0</v>
      </c>
      <c r="D77" s="96"/>
      <c r="E77" s="97" t="s">
        <v>97</v>
      </c>
      <c r="F77" s="28">
        <v>1</v>
      </c>
      <c r="G77" s="29">
        <v>2</v>
      </c>
      <c r="H77" s="29">
        <v>3</v>
      </c>
      <c r="I77" s="29">
        <v>4</v>
      </c>
      <c r="J77" s="29">
        <v>5</v>
      </c>
      <c r="K77" s="28" t="s">
        <v>115</v>
      </c>
      <c r="L77" s="29" t="s">
        <v>116</v>
      </c>
      <c r="M77" s="29" t="s">
        <v>117</v>
      </c>
      <c r="N77" s="29" t="s">
        <v>118</v>
      </c>
      <c r="O77" s="30" t="s">
        <v>2</v>
      </c>
      <c r="P77" s="1"/>
    </row>
    <row r="78" spans="1:16" s="41" customFormat="1" ht="24" customHeight="1">
      <c r="A78"/>
      <c r="B78" s="39">
        <v>1</v>
      </c>
      <c r="C78" s="70" t="str">
        <f>'参加選手'!C23</f>
        <v>浅倉　凜太朗</v>
      </c>
      <c r="D78" s="43"/>
      <c r="E78" s="71" t="str">
        <f>'参加選手'!E23</f>
        <v>検</v>
      </c>
      <c r="F78" s="90"/>
      <c r="G78" s="91"/>
      <c r="H78" s="91"/>
      <c r="I78" s="91"/>
      <c r="J78" s="91"/>
      <c r="K78" s="92"/>
      <c r="L78" s="93"/>
      <c r="M78" s="93"/>
      <c r="N78" s="93">
        <f>SUM(L78-M78)</f>
        <v>0</v>
      </c>
      <c r="O78" s="105">
        <f>SUM(ROUND(K78/3,2))</f>
        <v>0</v>
      </c>
      <c r="P78" s="1"/>
    </row>
    <row r="79" spans="1:16" s="41" customFormat="1" ht="24" customHeight="1">
      <c r="A79"/>
      <c r="B79" s="31">
        <f>SUM(B78)+1</f>
        <v>2</v>
      </c>
      <c r="C79" s="68" t="str">
        <f>'参加選手'!C12</f>
        <v>玉本　愛佳</v>
      </c>
      <c r="D79" s="62" t="s">
        <v>153</v>
      </c>
      <c r="E79" s="32" t="str">
        <f>'参加選手'!E12</f>
        <v>柏</v>
      </c>
      <c r="F79" s="46"/>
      <c r="G79" s="7"/>
      <c r="H79" s="6"/>
      <c r="I79" s="6"/>
      <c r="J79" s="6"/>
      <c r="K79" s="3"/>
      <c r="L79" s="2"/>
      <c r="M79" s="2"/>
      <c r="N79" s="2">
        <f>SUM(L79-M79)</f>
        <v>0</v>
      </c>
      <c r="O79" s="106">
        <f>SUM(ROUND(K79/3,2))</f>
        <v>0</v>
      </c>
      <c r="P79" s="1"/>
    </row>
    <row r="80" spans="1:16" s="41" customFormat="1" ht="24" customHeight="1">
      <c r="A80"/>
      <c r="B80" s="31">
        <f>SUM(B79)+1</f>
        <v>3</v>
      </c>
      <c r="C80" s="69" t="str">
        <f>'参加選手'!C28</f>
        <v>早川　碧海</v>
      </c>
      <c r="D80" s="50"/>
      <c r="E80" s="32" t="str">
        <f>'参加選手'!E28</f>
        <v>検</v>
      </c>
      <c r="F80" s="46"/>
      <c r="G80" s="6"/>
      <c r="H80" s="7"/>
      <c r="I80" s="6"/>
      <c r="J80" s="6"/>
      <c r="K80" s="3"/>
      <c r="L80" s="2"/>
      <c r="M80" s="2"/>
      <c r="N80" s="2">
        <f>SUM(L80-M80)</f>
        <v>0</v>
      </c>
      <c r="O80" s="106">
        <f>SUM(ROUND(K80/3,2))</f>
        <v>0</v>
      </c>
      <c r="P80" s="1"/>
    </row>
    <row r="81" spans="1:16" s="41" customFormat="1" ht="24" customHeight="1">
      <c r="A81"/>
      <c r="B81" s="31">
        <f>SUM(B80)+1</f>
        <v>4</v>
      </c>
      <c r="C81" s="68" t="str">
        <f>'参加選手'!C37</f>
        <v>大塚　菜々</v>
      </c>
      <c r="D81" s="62" t="s">
        <v>153</v>
      </c>
      <c r="E81" s="32" t="str">
        <f>'参加選手'!E37</f>
        <v>検</v>
      </c>
      <c r="F81" s="46"/>
      <c r="G81" s="6"/>
      <c r="H81" s="6"/>
      <c r="I81" s="7"/>
      <c r="J81" s="6"/>
      <c r="K81" s="3"/>
      <c r="L81" s="2"/>
      <c r="M81" s="2"/>
      <c r="N81" s="2">
        <f>SUM(L81-M81)</f>
        <v>0</v>
      </c>
      <c r="O81" s="106">
        <f>SUM(ROUND(K81/3,2))</f>
        <v>0</v>
      </c>
      <c r="P81" s="1"/>
    </row>
    <row r="82" spans="1:16" s="41" customFormat="1" ht="24" customHeight="1" thickBot="1">
      <c r="A82"/>
      <c r="B82" s="40">
        <f>SUM(B81)+1</f>
        <v>5</v>
      </c>
      <c r="C82" s="87"/>
      <c r="D82" s="88"/>
      <c r="E82" s="89"/>
      <c r="F82" s="47"/>
      <c r="G82" s="10"/>
      <c r="H82" s="10"/>
      <c r="I82" s="10"/>
      <c r="J82" s="22"/>
      <c r="K82" s="9"/>
      <c r="L82" s="11"/>
      <c r="M82" s="11"/>
      <c r="N82" s="11"/>
      <c r="O82" s="8"/>
      <c r="P82" s="1"/>
    </row>
    <row r="83" s="41" customFormat="1" ht="24" customHeight="1">
      <c r="A83"/>
    </row>
    <row r="84" spans="1:18" s="41" customFormat="1" ht="24" customHeight="1">
      <c r="A84"/>
      <c r="B84" s="1"/>
      <c r="C84" s="1" t="s">
        <v>98</v>
      </c>
      <c r="D84" s="1"/>
      <c r="E84" s="1" t="s">
        <v>101</v>
      </c>
      <c r="F84" s="1"/>
      <c r="G84" s="1"/>
      <c r="H84" s="1"/>
      <c r="I84" s="1"/>
      <c r="J84" s="1"/>
      <c r="K84" s="1"/>
      <c r="L84" s="1"/>
      <c r="M84" s="1"/>
      <c r="N84" s="1"/>
      <c r="O84" s="1"/>
      <c r="P84" s="1"/>
      <c r="Q84" s="1"/>
      <c r="R84" s="1"/>
    </row>
    <row r="85" spans="1:18" s="41" customFormat="1" ht="24" customHeight="1">
      <c r="A85"/>
      <c r="B85" s="1"/>
      <c r="C85" s="1" t="s">
        <v>99</v>
      </c>
      <c r="D85" s="1"/>
      <c r="E85" s="1" t="s">
        <v>102</v>
      </c>
      <c r="F85" s="1"/>
      <c r="G85" s="1"/>
      <c r="H85" s="1"/>
      <c r="I85" s="1"/>
      <c r="J85" s="1"/>
      <c r="K85" s="1"/>
      <c r="L85" s="1"/>
      <c r="M85" s="1"/>
      <c r="N85" s="1"/>
      <c r="O85" s="1"/>
      <c r="P85" s="1"/>
      <c r="Q85" s="1"/>
      <c r="R85" s="1"/>
    </row>
    <row r="86" spans="1:18" s="41" customFormat="1" ht="24" customHeight="1">
      <c r="A86"/>
      <c r="B86" s="1"/>
      <c r="C86" s="1" t="s">
        <v>100</v>
      </c>
      <c r="D86" s="1"/>
      <c r="E86" s="1" t="s">
        <v>109</v>
      </c>
      <c r="F86" s="1"/>
      <c r="G86" s="1"/>
      <c r="H86" s="1"/>
      <c r="I86" s="1"/>
      <c r="J86" s="1"/>
      <c r="K86" s="1"/>
      <c r="L86" s="1"/>
      <c r="M86" s="1"/>
      <c r="N86" s="1"/>
      <c r="O86" s="1"/>
      <c r="P86" s="1"/>
      <c r="Q86" s="1"/>
      <c r="R86" s="1"/>
    </row>
    <row r="87" spans="1:18" s="41" customFormat="1" ht="24" customHeight="1">
      <c r="A87"/>
      <c r="B87" s="1"/>
      <c r="C87" s="1"/>
      <c r="D87" s="1"/>
      <c r="E87" s="1"/>
      <c r="F87" s="1"/>
      <c r="G87" s="1"/>
      <c r="H87" s="1"/>
      <c r="I87" s="1"/>
      <c r="J87" s="1"/>
      <c r="K87" s="1"/>
      <c r="L87" s="1"/>
      <c r="M87" s="1"/>
      <c r="N87" s="1"/>
      <c r="O87" s="1"/>
      <c r="P87" s="1"/>
      <c r="Q87" s="1"/>
      <c r="R87" s="1"/>
    </row>
    <row r="88" spans="1:18" s="41" customFormat="1" ht="24" customHeight="1">
      <c r="A88"/>
      <c r="B88" s="1"/>
      <c r="C88" s="1"/>
      <c r="D88" s="1"/>
      <c r="E88" s="1"/>
      <c r="F88" s="1"/>
      <c r="G88" s="1"/>
      <c r="H88" s="1"/>
      <c r="I88" s="1"/>
      <c r="J88" s="1"/>
      <c r="K88" s="1"/>
      <c r="L88" s="1"/>
      <c r="M88" s="1"/>
      <c r="N88" s="1"/>
      <c r="O88" s="1"/>
      <c r="P88" s="1"/>
      <c r="Q88" s="1"/>
      <c r="R88" s="1"/>
    </row>
    <row r="89" s="41" customFormat="1" ht="24" customHeight="1">
      <c r="A89"/>
    </row>
    <row r="90" spans="1:15" s="41" customFormat="1" ht="24" customHeight="1">
      <c r="A90"/>
      <c r="B90" s="41" t="s">
        <v>103</v>
      </c>
      <c r="K90" s="43" t="s">
        <v>104</v>
      </c>
      <c r="L90" s="43"/>
      <c r="M90" s="43" t="str">
        <f>M3</f>
        <v>千葉市民大会</v>
      </c>
      <c r="N90" s="42"/>
      <c r="O90" s="42"/>
    </row>
    <row r="91" s="41" customFormat="1" ht="24" customHeight="1">
      <c r="A91"/>
    </row>
    <row r="92" spans="1:16" s="41" customFormat="1" ht="24" customHeight="1">
      <c r="A92"/>
      <c r="B92" s="1"/>
      <c r="C92" s="1" t="s">
        <v>6</v>
      </c>
      <c r="D92" s="1"/>
      <c r="E92" s="1"/>
      <c r="F92"/>
      <c r="G92" t="s">
        <v>38</v>
      </c>
      <c r="H92"/>
      <c r="I92"/>
      <c r="J92"/>
      <c r="K92" s="1"/>
      <c r="L92" s="118">
        <f>L5</f>
        <v>44096</v>
      </c>
      <c r="M92" s="119"/>
      <c r="N92" s="119"/>
      <c r="O92" s="119"/>
      <c r="P92" s="1"/>
    </row>
    <row r="93" spans="1:16" s="41" customFormat="1" ht="24" customHeight="1" thickBot="1">
      <c r="A93"/>
      <c r="B93" s="1"/>
      <c r="C93" s="1" t="s">
        <v>280</v>
      </c>
      <c r="D93" s="1"/>
      <c r="E93" s="1"/>
      <c r="F93" s="1"/>
      <c r="G93" s="1"/>
      <c r="H93" s="1"/>
      <c r="I93" s="1"/>
      <c r="J93" s="1"/>
      <c r="K93" s="1"/>
      <c r="L93" s="1" t="s">
        <v>9</v>
      </c>
      <c r="M93" s="1"/>
      <c r="N93" s="1" t="s">
        <v>8</v>
      </c>
      <c r="O93" s="1" t="s">
        <v>7</v>
      </c>
      <c r="P93" s="1"/>
    </row>
    <row r="94" spans="1:16" s="41" customFormat="1" ht="24" customHeight="1" thickBot="1">
      <c r="A94"/>
      <c r="B94" s="38" t="s">
        <v>106</v>
      </c>
      <c r="C94" s="95" t="s">
        <v>0</v>
      </c>
      <c r="D94" s="96"/>
      <c r="E94" s="97" t="s">
        <v>97</v>
      </c>
      <c r="F94" s="28">
        <v>1</v>
      </c>
      <c r="G94" s="29">
        <v>2</v>
      </c>
      <c r="H94" s="29">
        <v>3</v>
      </c>
      <c r="I94" s="29">
        <v>4</v>
      </c>
      <c r="J94" s="29">
        <v>5</v>
      </c>
      <c r="K94" s="28" t="s">
        <v>4</v>
      </c>
      <c r="L94" s="29" t="s">
        <v>5</v>
      </c>
      <c r="M94" s="29" t="s">
        <v>107</v>
      </c>
      <c r="N94" s="29" t="s">
        <v>108</v>
      </c>
      <c r="O94" s="30" t="s">
        <v>2</v>
      </c>
      <c r="P94" s="1"/>
    </row>
    <row r="95" spans="1:16" s="41" customFormat="1" ht="24" customHeight="1">
      <c r="A95"/>
      <c r="B95" s="39">
        <v>1</v>
      </c>
      <c r="C95" s="70" t="str">
        <f>'参加選手'!C24</f>
        <v>瀨古　蒼</v>
      </c>
      <c r="D95" s="43"/>
      <c r="E95" s="71" t="str">
        <f>'参加選手'!E24</f>
        <v>検</v>
      </c>
      <c r="F95" s="98"/>
      <c r="G95" s="91"/>
      <c r="H95" s="91"/>
      <c r="I95" s="91"/>
      <c r="J95" s="91"/>
      <c r="K95" s="92"/>
      <c r="L95" s="93"/>
      <c r="M95" s="93"/>
      <c r="N95" s="93">
        <f>SUM(L95-M95)</f>
        <v>0</v>
      </c>
      <c r="O95" s="105">
        <f>SUM(ROUND(K95/3,2))</f>
        <v>0</v>
      </c>
      <c r="P95" s="1"/>
    </row>
    <row r="96" spans="1:16" s="41" customFormat="1" ht="24" customHeight="1">
      <c r="A96"/>
      <c r="B96" s="31">
        <f>SUM(B95)+1</f>
        <v>2</v>
      </c>
      <c r="C96" s="68" t="str">
        <f>'参加選手'!C19</f>
        <v>栗田　晃</v>
      </c>
      <c r="D96" s="62"/>
      <c r="E96" s="32" t="str">
        <f>'参加選手'!E19</f>
        <v>国</v>
      </c>
      <c r="F96" s="63"/>
      <c r="G96" s="7"/>
      <c r="H96" s="6"/>
      <c r="I96" s="6"/>
      <c r="J96" s="6"/>
      <c r="K96" s="3"/>
      <c r="L96" s="2"/>
      <c r="M96" s="2"/>
      <c r="N96" s="2">
        <f>SUM(L96-M96)</f>
        <v>0</v>
      </c>
      <c r="O96" s="106">
        <f>SUM(ROUND(K96/3,2))</f>
        <v>0</v>
      </c>
      <c r="P96" s="1"/>
    </row>
    <row r="97" spans="1:16" s="41" customFormat="1" ht="24" customHeight="1">
      <c r="A97"/>
      <c r="B97" s="31">
        <f>SUM(B96)+1</f>
        <v>3</v>
      </c>
      <c r="C97" s="69" t="str">
        <f>'参加選手'!C9</f>
        <v>須藤　文人</v>
      </c>
      <c r="D97" s="50"/>
      <c r="E97" s="32" t="str">
        <f>'参加選手'!E9</f>
        <v>柏</v>
      </c>
      <c r="F97" s="63"/>
      <c r="G97" s="6"/>
      <c r="H97" s="7"/>
      <c r="I97" s="6"/>
      <c r="J97" s="6"/>
      <c r="K97" s="3"/>
      <c r="L97" s="2"/>
      <c r="M97" s="2"/>
      <c r="N97" s="2">
        <f>SUM(L97-M97)</f>
        <v>0</v>
      </c>
      <c r="O97" s="106">
        <f>SUM(ROUND(K97/3,2))</f>
        <v>0</v>
      </c>
      <c r="P97" s="1"/>
    </row>
    <row r="98" spans="1:16" s="41" customFormat="1" ht="24" customHeight="1">
      <c r="A98"/>
      <c r="B98" s="31">
        <f>SUM(B97)+1</f>
        <v>4</v>
      </c>
      <c r="C98" s="68" t="str">
        <f>'参加選手'!C14</f>
        <v>亀川　満里菜</v>
      </c>
      <c r="D98" s="62" t="s">
        <v>153</v>
      </c>
      <c r="E98" s="32" t="str">
        <f>'参加選手'!E14</f>
        <v>柏</v>
      </c>
      <c r="F98" s="63"/>
      <c r="G98" s="6"/>
      <c r="H98" s="6"/>
      <c r="I98" s="7"/>
      <c r="J98" s="6"/>
      <c r="K98" s="3"/>
      <c r="L98" s="2"/>
      <c r="M98" s="2"/>
      <c r="N98" s="2">
        <f>SUM(L98-M98)</f>
        <v>0</v>
      </c>
      <c r="O98" s="106">
        <f>SUM(ROUND(K98/3,2))</f>
        <v>0</v>
      </c>
      <c r="P98" s="1"/>
    </row>
    <row r="99" spans="1:16" s="41" customFormat="1" ht="24" customHeight="1" thickBot="1">
      <c r="A99"/>
      <c r="B99" s="40">
        <f>SUM(B98)+1</f>
        <v>5</v>
      </c>
      <c r="C99" s="87"/>
      <c r="D99" s="88"/>
      <c r="E99" s="89"/>
      <c r="F99" s="64"/>
      <c r="G99" s="10"/>
      <c r="H99" s="10"/>
      <c r="I99" s="10"/>
      <c r="J99" s="22"/>
      <c r="K99" s="9"/>
      <c r="L99" s="11"/>
      <c r="M99" s="11"/>
      <c r="N99" s="11"/>
      <c r="O99" s="8"/>
      <c r="P99" s="1"/>
    </row>
    <row r="100" s="41" customFormat="1" ht="24" customHeight="1">
      <c r="A100"/>
    </row>
    <row r="101" spans="1:18" s="41" customFormat="1" ht="24" customHeight="1">
      <c r="A101"/>
      <c r="B101" s="1"/>
      <c r="C101" s="1" t="s">
        <v>98</v>
      </c>
      <c r="D101" s="1"/>
      <c r="E101" s="1" t="s">
        <v>101</v>
      </c>
      <c r="F101" s="1"/>
      <c r="G101" s="1"/>
      <c r="H101" s="1"/>
      <c r="I101" s="1"/>
      <c r="J101" s="1"/>
      <c r="K101" s="1"/>
      <c r="L101" s="1"/>
      <c r="M101" s="1"/>
      <c r="N101" s="1"/>
      <c r="O101" s="1"/>
      <c r="P101" s="1"/>
      <c r="Q101" s="1"/>
      <c r="R101" s="1"/>
    </row>
    <row r="102" spans="1:18" s="41" customFormat="1" ht="24" customHeight="1">
      <c r="A102"/>
      <c r="B102" s="1"/>
      <c r="C102" s="1" t="s">
        <v>99</v>
      </c>
      <c r="D102" s="1"/>
      <c r="E102" s="1" t="s">
        <v>102</v>
      </c>
      <c r="F102" s="1"/>
      <c r="G102" s="1"/>
      <c r="H102" s="1"/>
      <c r="I102" s="1"/>
      <c r="J102" s="1"/>
      <c r="K102" s="1"/>
      <c r="L102" s="1"/>
      <c r="M102" s="1"/>
      <c r="N102" s="1"/>
      <c r="O102" s="1"/>
      <c r="P102" s="1"/>
      <c r="Q102" s="1"/>
      <c r="R102" s="1"/>
    </row>
    <row r="103" spans="1:18" s="41" customFormat="1" ht="24" customHeight="1">
      <c r="A103"/>
      <c r="B103" s="1"/>
      <c r="C103" s="1" t="s">
        <v>100</v>
      </c>
      <c r="D103" s="1"/>
      <c r="E103" s="1" t="s">
        <v>109</v>
      </c>
      <c r="F103" s="1"/>
      <c r="G103" s="1"/>
      <c r="H103" s="1"/>
      <c r="I103" s="1"/>
      <c r="J103" s="1"/>
      <c r="K103" s="1"/>
      <c r="L103" s="1"/>
      <c r="M103" s="1"/>
      <c r="N103" s="1"/>
      <c r="O103" s="1"/>
      <c r="P103" s="1"/>
      <c r="Q103" s="1"/>
      <c r="R103" s="1"/>
    </row>
    <row r="104" spans="1:18" s="41" customFormat="1" ht="24" customHeight="1">
      <c r="A104"/>
      <c r="B104" s="1"/>
      <c r="C104" s="1"/>
      <c r="D104" s="1"/>
      <c r="E104" s="1"/>
      <c r="F104" s="1"/>
      <c r="G104" s="1"/>
      <c r="H104" s="1"/>
      <c r="I104" s="1"/>
      <c r="J104" s="1"/>
      <c r="K104" s="1"/>
      <c r="L104" s="1"/>
      <c r="M104" s="1"/>
      <c r="N104" s="1"/>
      <c r="O104" s="1"/>
      <c r="P104" s="1"/>
      <c r="Q104" s="1"/>
      <c r="R104" s="1"/>
    </row>
    <row r="105" spans="1:18" s="41" customFormat="1" ht="24" customHeight="1">
      <c r="A105"/>
      <c r="B105" s="1"/>
      <c r="C105" s="1"/>
      <c r="D105" s="1"/>
      <c r="E105" s="1"/>
      <c r="F105" s="1"/>
      <c r="G105" s="1"/>
      <c r="H105" s="1"/>
      <c r="I105" s="1"/>
      <c r="J105" s="1"/>
      <c r="K105" s="1"/>
      <c r="L105" s="1"/>
      <c r="M105" s="1"/>
      <c r="N105" s="1"/>
      <c r="O105" s="1"/>
      <c r="P105" s="1"/>
      <c r="Q105" s="1"/>
      <c r="R105" s="1"/>
    </row>
    <row r="106" ht="24.75" customHeight="1"/>
    <row r="107" spans="1:15" s="41" customFormat="1" ht="24" customHeight="1">
      <c r="A107"/>
      <c r="B107" s="41" t="s">
        <v>103</v>
      </c>
      <c r="K107" s="43" t="s">
        <v>104</v>
      </c>
      <c r="L107" s="43"/>
      <c r="M107" s="43" t="str">
        <f>M20</f>
        <v>千葉市民大会</v>
      </c>
      <c r="N107" s="42"/>
      <c r="O107" s="42"/>
    </row>
    <row r="108" s="41" customFormat="1" ht="24" customHeight="1">
      <c r="A108"/>
    </row>
    <row r="109" spans="1:16" s="41" customFormat="1" ht="24" customHeight="1">
      <c r="A109"/>
      <c r="B109" s="1"/>
      <c r="C109" s="1" t="s">
        <v>6</v>
      </c>
      <c r="D109" s="1"/>
      <c r="E109" s="1"/>
      <c r="F109"/>
      <c r="G109" t="s">
        <v>38</v>
      </c>
      <c r="H109"/>
      <c r="I109"/>
      <c r="J109"/>
      <c r="K109" s="1"/>
      <c r="L109" s="118">
        <f>L22</f>
        <v>44096</v>
      </c>
      <c r="M109" s="119"/>
      <c r="N109" s="119"/>
      <c r="O109" s="119"/>
      <c r="P109" s="1"/>
    </row>
    <row r="110" spans="1:16" s="41" customFormat="1" ht="24" customHeight="1" thickBot="1">
      <c r="A110"/>
      <c r="B110" s="1"/>
      <c r="C110" s="1" t="s">
        <v>281</v>
      </c>
      <c r="D110" s="1"/>
      <c r="E110" s="1"/>
      <c r="F110" s="1"/>
      <c r="G110" s="1"/>
      <c r="H110" s="1"/>
      <c r="I110" s="1"/>
      <c r="J110" s="1"/>
      <c r="K110" s="1"/>
      <c r="L110" s="1" t="s">
        <v>9</v>
      </c>
      <c r="M110" s="1"/>
      <c r="N110" s="1" t="s">
        <v>8</v>
      </c>
      <c r="O110" s="1" t="s">
        <v>7</v>
      </c>
      <c r="P110" s="1"/>
    </row>
    <row r="111" spans="1:16" s="41" customFormat="1" ht="24" customHeight="1" thickBot="1">
      <c r="A111"/>
      <c r="B111" s="38" t="s">
        <v>19</v>
      </c>
      <c r="C111" s="95" t="s">
        <v>0</v>
      </c>
      <c r="D111" s="96"/>
      <c r="E111" s="97" t="s">
        <v>97</v>
      </c>
      <c r="F111" s="28">
        <v>1</v>
      </c>
      <c r="G111" s="29">
        <v>2</v>
      </c>
      <c r="H111" s="29">
        <v>3</v>
      </c>
      <c r="I111" s="29">
        <v>4</v>
      </c>
      <c r="J111" s="29">
        <v>5</v>
      </c>
      <c r="K111" s="28" t="s">
        <v>4</v>
      </c>
      <c r="L111" s="29" t="s">
        <v>5</v>
      </c>
      <c r="M111" s="29" t="s">
        <v>3</v>
      </c>
      <c r="N111" s="29" t="s">
        <v>20</v>
      </c>
      <c r="O111" s="30" t="s">
        <v>2</v>
      </c>
      <c r="P111" s="1"/>
    </row>
    <row r="112" spans="1:16" s="41" customFormat="1" ht="24" customHeight="1">
      <c r="A112"/>
      <c r="B112" s="39">
        <v>1</v>
      </c>
      <c r="C112" s="70" t="str">
        <f>'参加選手'!C25</f>
        <v>野出　塁斗</v>
      </c>
      <c r="D112" s="43"/>
      <c r="E112" s="71" t="str">
        <f>'参加選手'!E25</f>
        <v>検</v>
      </c>
      <c r="F112" s="98"/>
      <c r="G112" s="91"/>
      <c r="H112" s="91"/>
      <c r="I112" s="91"/>
      <c r="J112" s="91"/>
      <c r="K112" s="92"/>
      <c r="L112" s="93"/>
      <c r="M112" s="93"/>
      <c r="N112" s="93">
        <f>SUM(L112-M112)</f>
        <v>0</v>
      </c>
      <c r="O112" s="105">
        <f>SUM(ROUND(K112/3,2))</f>
        <v>0</v>
      </c>
      <c r="P112" s="1"/>
    </row>
    <row r="113" spans="1:16" s="41" customFormat="1" ht="24" customHeight="1">
      <c r="A113"/>
      <c r="B113" s="31">
        <f>SUM(B112)+1</f>
        <v>2</v>
      </c>
      <c r="C113" s="68" t="str">
        <f>'参加選手'!C38</f>
        <v>中澤　正成</v>
      </c>
      <c r="D113" s="62"/>
      <c r="E113" s="32" t="str">
        <f>'参加選手'!E38</f>
        <v>松</v>
      </c>
      <c r="F113" s="63"/>
      <c r="G113" s="7"/>
      <c r="H113" s="6"/>
      <c r="I113" s="6"/>
      <c r="J113" s="6"/>
      <c r="K113" s="3"/>
      <c r="L113" s="2"/>
      <c r="M113" s="2"/>
      <c r="N113" s="2">
        <f>SUM(L113-M113)</f>
        <v>0</v>
      </c>
      <c r="O113" s="106">
        <f>SUM(ROUND(K113/3,2))</f>
        <v>0</v>
      </c>
      <c r="P113" s="1"/>
    </row>
    <row r="114" spans="1:16" s="41" customFormat="1" ht="24" customHeight="1">
      <c r="A114"/>
      <c r="B114" s="31">
        <f>SUM(B113)+1</f>
        <v>3</v>
      </c>
      <c r="C114" s="69" t="str">
        <f>'参加選手'!C30</f>
        <v>中村　俊介</v>
      </c>
      <c r="D114" s="50"/>
      <c r="E114" s="32" t="str">
        <f>'参加選手'!E30</f>
        <v>検</v>
      </c>
      <c r="F114" s="63"/>
      <c r="G114" s="6"/>
      <c r="H114" s="7"/>
      <c r="I114" s="6"/>
      <c r="J114" s="6"/>
      <c r="K114" s="3"/>
      <c r="L114" s="2"/>
      <c r="M114" s="2"/>
      <c r="N114" s="2">
        <f>SUM(L114-M114)</f>
        <v>0</v>
      </c>
      <c r="O114" s="106">
        <f>SUM(ROUND(K114/3,2))</f>
        <v>0</v>
      </c>
      <c r="P114" s="1"/>
    </row>
    <row r="115" spans="1:16" s="41" customFormat="1" ht="24" customHeight="1">
      <c r="A115"/>
      <c r="B115" s="31">
        <f>SUM(B114)+1</f>
        <v>4</v>
      </c>
      <c r="C115" s="68" t="str">
        <f>'参加選手'!C15</f>
        <v>磯野　由希愛</v>
      </c>
      <c r="D115" s="62" t="s">
        <v>153</v>
      </c>
      <c r="E115" s="32" t="str">
        <f>'参加選手'!E15</f>
        <v>千</v>
      </c>
      <c r="F115" s="63"/>
      <c r="G115" s="6"/>
      <c r="H115" s="6"/>
      <c r="I115" s="7"/>
      <c r="J115" s="6"/>
      <c r="K115" s="3"/>
      <c r="L115" s="2"/>
      <c r="M115" s="2"/>
      <c r="N115" s="2">
        <f>SUM(L115-M115)</f>
        <v>0</v>
      </c>
      <c r="O115" s="106">
        <f>SUM(ROUND(K115/3,2))</f>
        <v>0</v>
      </c>
      <c r="P115" s="1"/>
    </row>
    <row r="116" spans="1:16" s="41" customFormat="1" ht="24" customHeight="1" thickBot="1">
      <c r="A116"/>
      <c r="B116" s="40">
        <f>SUM(B115)+1</f>
        <v>5</v>
      </c>
      <c r="C116" s="87"/>
      <c r="D116" s="88"/>
      <c r="E116" s="89"/>
      <c r="F116" s="64"/>
      <c r="G116" s="10"/>
      <c r="H116" s="10"/>
      <c r="I116" s="10"/>
      <c r="J116" s="22"/>
      <c r="K116" s="9"/>
      <c r="L116" s="11"/>
      <c r="M116" s="11"/>
      <c r="N116" s="11"/>
      <c r="O116" s="8"/>
      <c r="P116" s="1"/>
    </row>
    <row r="117" s="41" customFormat="1" ht="24" customHeight="1">
      <c r="A117"/>
    </row>
    <row r="118" spans="1:18" s="41" customFormat="1" ht="24" customHeight="1">
      <c r="A118"/>
      <c r="B118" s="1"/>
      <c r="C118" s="1" t="s">
        <v>98</v>
      </c>
      <c r="D118" s="1"/>
      <c r="E118" s="1" t="s">
        <v>101</v>
      </c>
      <c r="F118" s="1"/>
      <c r="G118" s="1"/>
      <c r="H118" s="1"/>
      <c r="I118" s="1"/>
      <c r="J118" s="1"/>
      <c r="K118" s="1"/>
      <c r="L118" s="1"/>
      <c r="M118" s="1"/>
      <c r="N118" s="1"/>
      <c r="O118" s="1"/>
      <c r="P118" s="1"/>
      <c r="Q118" s="1"/>
      <c r="R118" s="1"/>
    </row>
    <row r="119" spans="1:18" s="41" customFormat="1" ht="24" customHeight="1">
      <c r="A119"/>
      <c r="B119" s="1"/>
      <c r="C119" s="1" t="s">
        <v>99</v>
      </c>
      <c r="D119" s="1"/>
      <c r="E119" s="1" t="s">
        <v>102</v>
      </c>
      <c r="F119" s="1"/>
      <c r="G119" s="1"/>
      <c r="H119" s="1"/>
      <c r="I119" s="1"/>
      <c r="J119" s="1"/>
      <c r="K119" s="1"/>
      <c r="L119" s="1"/>
      <c r="M119" s="1"/>
      <c r="N119" s="1"/>
      <c r="O119" s="1"/>
      <c r="P119" s="1"/>
      <c r="Q119" s="1"/>
      <c r="R119" s="1"/>
    </row>
    <row r="120" spans="1:18" s="41" customFormat="1" ht="24" customHeight="1">
      <c r="A120"/>
      <c r="B120" s="1"/>
      <c r="C120" s="1" t="s">
        <v>100</v>
      </c>
      <c r="D120" s="1"/>
      <c r="E120" s="1" t="s">
        <v>109</v>
      </c>
      <c r="F120" s="1"/>
      <c r="G120" s="1"/>
      <c r="H120" s="1"/>
      <c r="I120" s="1"/>
      <c r="J120" s="1"/>
      <c r="K120" s="1"/>
      <c r="L120" s="1"/>
      <c r="M120" s="1"/>
      <c r="N120" s="1"/>
      <c r="O120" s="1"/>
      <c r="P120" s="1"/>
      <c r="Q120" s="1"/>
      <c r="R120" s="1"/>
    </row>
    <row r="124" spans="1:15" s="41" customFormat="1" ht="24" customHeight="1">
      <c r="A124"/>
      <c r="B124" s="41" t="s">
        <v>103</v>
      </c>
      <c r="K124" s="43" t="s">
        <v>104</v>
      </c>
      <c r="L124" s="43"/>
      <c r="M124" s="43" t="str">
        <f>M3</f>
        <v>千葉市民大会</v>
      </c>
      <c r="N124" s="42"/>
      <c r="O124" s="42"/>
    </row>
    <row r="125" s="41" customFormat="1" ht="24" customHeight="1">
      <c r="A125"/>
    </row>
    <row r="126" spans="1:16" s="41" customFormat="1" ht="24" customHeight="1">
      <c r="A126"/>
      <c r="B126" s="1"/>
      <c r="C126" s="1" t="s">
        <v>6</v>
      </c>
      <c r="D126" s="1"/>
      <c r="E126" s="1"/>
      <c r="F126"/>
      <c r="G126" t="s">
        <v>38</v>
      </c>
      <c r="H126"/>
      <c r="I126"/>
      <c r="J126"/>
      <c r="K126" s="1"/>
      <c r="L126" s="118">
        <f>L5</f>
        <v>44096</v>
      </c>
      <c r="M126" s="119"/>
      <c r="N126" s="119"/>
      <c r="O126" s="119"/>
      <c r="P126" s="1"/>
    </row>
    <row r="127" spans="1:16" s="41" customFormat="1" ht="24" customHeight="1" thickBot="1">
      <c r="A127"/>
      <c r="B127" s="1"/>
      <c r="C127" s="1" t="s">
        <v>282</v>
      </c>
      <c r="D127" s="1"/>
      <c r="E127" s="1"/>
      <c r="F127" s="1"/>
      <c r="G127" s="1"/>
      <c r="H127" s="1"/>
      <c r="I127" s="1"/>
      <c r="J127" s="1"/>
      <c r="K127" s="1"/>
      <c r="L127" s="1" t="s">
        <v>9</v>
      </c>
      <c r="M127" s="1"/>
      <c r="N127" s="1" t="s">
        <v>8</v>
      </c>
      <c r="O127" s="1" t="s">
        <v>7</v>
      </c>
      <c r="P127" s="1"/>
    </row>
    <row r="128" spans="1:16" s="41" customFormat="1" ht="24" customHeight="1" thickBot="1">
      <c r="A128"/>
      <c r="B128" s="38" t="s">
        <v>19</v>
      </c>
      <c r="C128" s="95" t="s">
        <v>0</v>
      </c>
      <c r="D128" s="96"/>
      <c r="E128" s="97" t="s">
        <v>97</v>
      </c>
      <c r="F128" s="28">
        <v>1</v>
      </c>
      <c r="G128" s="29">
        <v>2</v>
      </c>
      <c r="H128" s="29">
        <v>3</v>
      </c>
      <c r="I128" s="29">
        <v>4</v>
      </c>
      <c r="J128" s="29">
        <v>5</v>
      </c>
      <c r="K128" s="28" t="s">
        <v>4</v>
      </c>
      <c r="L128" s="29" t="s">
        <v>5</v>
      </c>
      <c r="M128" s="29" t="s">
        <v>3</v>
      </c>
      <c r="N128" s="29" t="s">
        <v>20</v>
      </c>
      <c r="O128" s="30" t="s">
        <v>2</v>
      </c>
      <c r="P128" s="1"/>
    </row>
    <row r="129" spans="1:16" s="41" customFormat="1" ht="24" customHeight="1">
      <c r="A129"/>
      <c r="B129" s="39">
        <v>1</v>
      </c>
      <c r="C129" s="70" t="str">
        <f>'参加選手'!C26</f>
        <v>滋野　悠人</v>
      </c>
      <c r="D129" s="43"/>
      <c r="E129" s="71" t="str">
        <f>'参加選手'!E26</f>
        <v>検</v>
      </c>
      <c r="F129" s="98"/>
      <c r="G129" s="91"/>
      <c r="H129" s="91"/>
      <c r="I129" s="91"/>
      <c r="J129" s="91"/>
      <c r="K129" s="92"/>
      <c r="L129" s="93"/>
      <c r="M129" s="93"/>
      <c r="N129" s="93">
        <f>SUM(L129-M129)</f>
        <v>0</v>
      </c>
      <c r="O129" s="105">
        <f>SUM(ROUND(K129/3,2))</f>
        <v>0</v>
      </c>
      <c r="P129" s="1"/>
    </row>
    <row r="130" spans="1:16" s="41" customFormat="1" ht="24" customHeight="1">
      <c r="A130"/>
      <c r="B130" s="31">
        <f>SUM(B129)+1</f>
        <v>2</v>
      </c>
      <c r="C130" s="68" t="str">
        <f>'参加選手'!C7</f>
        <v>土居　知明</v>
      </c>
      <c r="D130" s="62"/>
      <c r="E130" s="32" t="str">
        <f>'参加選手'!E7</f>
        <v>柏</v>
      </c>
      <c r="F130" s="63"/>
      <c r="G130" s="7"/>
      <c r="H130" s="6"/>
      <c r="I130" s="6"/>
      <c r="J130" s="6"/>
      <c r="K130" s="3"/>
      <c r="L130" s="2"/>
      <c r="M130" s="2"/>
      <c r="N130" s="2">
        <f>SUM(L130-M130)</f>
        <v>0</v>
      </c>
      <c r="O130" s="106">
        <f>SUM(ROUND(K130/3,2))</f>
        <v>0</v>
      </c>
      <c r="P130" s="1"/>
    </row>
    <row r="131" spans="1:16" s="41" customFormat="1" ht="24" customHeight="1">
      <c r="A131"/>
      <c r="B131" s="31">
        <f>SUM(B130)+1</f>
        <v>3</v>
      </c>
      <c r="C131" s="69" t="str">
        <f>'参加選手'!C31</f>
        <v>樫村　秀太</v>
      </c>
      <c r="D131" s="50"/>
      <c r="E131" s="32" t="str">
        <f>'参加選手'!E31</f>
        <v>検</v>
      </c>
      <c r="F131" s="63"/>
      <c r="G131" s="6"/>
      <c r="H131" s="7"/>
      <c r="I131" s="6"/>
      <c r="J131" s="6"/>
      <c r="K131" s="3"/>
      <c r="L131" s="2"/>
      <c r="M131" s="2"/>
      <c r="N131" s="2">
        <f>SUM(L131-M131)</f>
        <v>0</v>
      </c>
      <c r="O131" s="106">
        <f>SUM(ROUND(K131/3,2))</f>
        <v>0</v>
      </c>
      <c r="P131" s="1"/>
    </row>
    <row r="132" spans="1:16" s="41" customFormat="1" ht="24" customHeight="1">
      <c r="A132"/>
      <c r="B132" s="31">
        <f>SUM(B131)+1</f>
        <v>4</v>
      </c>
      <c r="C132" s="68" t="str">
        <f>'参加選手'!C18</f>
        <v>高野　杏奈</v>
      </c>
      <c r="D132" s="62" t="s">
        <v>153</v>
      </c>
      <c r="E132" s="32" t="str">
        <f>'参加選手'!E18</f>
        <v>千</v>
      </c>
      <c r="F132" s="63"/>
      <c r="G132" s="6"/>
      <c r="H132" s="6"/>
      <c r="I132" s="7"/>
      <c r="J132" s="6"/>
      <c r="K132" s="3"/>
      <c r="L132" s="2"/>
      <c r="M132" s="2"/>
      <c r="N132" s="2">
        <f>SUM(L132-M132)</f>
        <v>0</v>
      </c>
      <c r="O132" s="106">
        <f>SUM(ROUND(K132/3,2))</f>
        <v>0</v>
      </c>
      <c r="P132" s="1"/>
    </row>
    <row r="133" spans="1:16" s="41" customFormat="1" ht="24" customHeight="1" thickBot="1">
      <c r="A133"/>
      <c r="B133" s="40">
        <f>SUM(B132)+1</f>
        <v>5</v>
      </c>
      <c r="C133" s="87"/>
      <c r="D133" s="88"/>
      <c r="E133" s="89"/>
      <c r="F133" s="64"/>
      <c r="G133" s="10"/>
      <c r="H133" s="10"/>
      <c r="I133" s="10"/>
      <c r="J133" s="22"/>
      <c r="K133" s="9"/>
      <c r="L133" s="11"/>
      <c r="M133" s="11"/>
      <c r="N133" s="11"/>
      <c r="O133" s="8"/>
      <c r="P133" s="1"/>
    </row>
    <row r="134" s="41" customFormat="1" ht="24" customHeight="1">
      <c r="A134"/>
    </row>
    <row r="135" spans="1:18" s="41" customFormat="1" ht="24" customHeight="1">
      <c r="A135"/>
      <c r="B135" s="1"/>
      <c r="C135" s="1" t="s">
        <v>98</v>
      </c>
      <c r="D135" s="1"/>
      <c r="E135" s="1" t="s">
        <v>101</v>
      </c>
      <c r="F135" s="1"/>
      <c r="G135" s="1"/>
      <c r="H135" s="1"/>
      <c r="I135" s="1"/>
      <c r="J135" s="1"/>
      <c r="K135" s="1"/>
      <c r="L135" s="1"/>
      <c r="M135" s="1"/>
      <c r="N135" s="1"/>
      <c r="O135" s="1"/>
      <c r="P135" s="1"/>
      <c r="Q135" s="1"/>
      <c r="R135" s="1"/>
    </row>
    <row r="136" spans="1:18" s="41" customFormat="1" ht="24" customHeight="1">
      <c r="A136"/>
      <c r="B136" s="1"/>
      <c r="C136" s="1" t="s">
        <v>99</v>
      </c>
      <c r="D136" s="1"/>
      <c r="E136" s="1" t="s">
        <v>102</v>
      </c>
      <c r="F136" s="1"/>
      <c r="G136" s="1"/>
      <c r="H136" s="1"/>
      <c r="I136" s="1"/>
      <c r="J136" s="1"/>
      <c r="K136" s="1"/>
      <c r="L136" s="1"/>
      <c r="M136" s="1"/>
      <c r="N136" s="1"/>
      <c r="O136" s="1"/>
      <c r="P136" s="1"/>
      <c r="Q136" s="1"/>
      <c r="R136" s="1"/>
    </row>
    <row r="137" spans="1:18" s="41" customFormat="1" ht="24" customHeight="1">
      <c r="A137"/>
      <c r="B137" s="1"/>
      <c r="C137" s="1" t="s">
        <v>100</v>
      </c>
      <c r="D137" s="1"/>
      <c r="E137" s="1" t="s">
        <v>109</v>
      </c>
      <c r="F137" s="1"/>
      <c r="G137" s="1"/>
      <c r="H137" s="1"/>
      <c r="I137" s="1"/>
      <c r="J137" s="1"/>
      <c r="K137" s="1"/>
      <c r="L137" s="1"/>
      <c r="M137" s="1"/>
      <c r="N137" s="1"/>
      <c r="O137" s="1"/>
      <c r="P137" s="1"/>
      <c r="Q137" s="1"/>
      <c r="R137" s="1"/>
    </row>
    <row r="140" ht="13.5" thickBot="1"/>
    <row r="141" spans="2:15" ht="16.5" thickBot="1">
      <c r="B141" s="38" t="s">
        <v>19</v>
      </c>
      <c r="C141" s="95" t="s">
        <v>0</v>
      </c>
      <c r="D141" s="96"/>
      <c r="E141" s="97" t="s">
        <v>97</v>
      </c>
      <c r="F141" s="28">
        <v>1</v>
      </c>
      <c r="G141" s="29">
        <v>2</v>
      </c>
      <c r="H141" s="29">
        <v>3</v>
      </c>
      <c r="I141" s="29">
        <v>4</v>
      </c>
      <c r="J141" s="29">
        <v>5</v>
      </c>
      <c r="K141" s="28" t="s">
        <v>4</v>
      </c>
      <c r="L141" s="29" t="s">
        <v>5</v>
      </c>
      <c r="M141" s="29" t="s">
        <v>3</v>
      </c>
      <c r="N141" s="29" t="s">
        <v>20</v>
      </c>
      <c r="O141" s="30" t="s">
        <v>2</v>
      </c>
    </row>
    <row r="142" spans="2:15" ht="15.75">
      <c r="B142" s="39">
        <v>1</v>
      </c>
      <c r="C142" s="70"/>
      <c r="D142" s="43"/>
      <c r="E142" s="71"/>
      <c r="F142" s="98"/>
      <c r="G142" s="91"/>
      <c r="H142" s="91"/>
      <c r="I142" s="91"/>
      <c r="J142" s="91"/>
      <c r="K142" s="92"/>
      <c r="L142" s="93"/>
      <c r="M142" s="93"/>
      <c r="N142" s="93">
        <f>SUM(L142-M142)</f>
        <v>0</v>
      </c>
      <c r="O142" s="94">
        <f>SUM(ROUND(K142/2,2))</f>
        <v>0</v>
      </c>
    </row>
    <row r="143" spans="2:15" ht="15.75">
      <c r="B143" s="31">
        <f>SUM(B142)+1</f>
        <v>2</v>
      </c>
      <c r="C143" s="68"/>
      <c r="D143" s="62"/>
      <c r="E143" s="32"/>
      <c r="F143" s="63"/>
      <c r="G143" s="7"/>
      <c r="H143" s="6"/>
      <c r="I143" s="6"/>
      <c r="J143" s="6"/>
      <c r="K143" s="3"/>
      <c r="L143" s="2"/>
      <c r="M143" s="2"/>
      <c r="N143" s="2">
        <f>SUM(L143-M143)</f>
        <v>0</v>
      </c>
      <c r="O143" s="4">
        <f>SUM(ROUND(K143/2,2))</f>
        <v>0</v>
      </c>
    </row>
    <row r="144" spans="2:15" ht="15.75">
      <c r="B144" s="31">
        <f>SUM(B143)+1</f>
        <v>3</v>
      </c>
      <c r="C144" s="69"/>
      <c r="D144" s="50"/>
      <c r="E144" s="32"/>
      <c r="F144" s="63"/>
      <c r="G144" s="6"/>
      <c r="H144" s="7"/>
      <c r="I144" s="6"/>
      <c r="J144" s="6"/>
      <c r="K144" s="3"/>
      <c r="L144" s="2"/>
      <c r="M144" s="2"/>
      <c r="N144" s="2">
        <f>SUM(L144-M144)</f>
        <v>0</v>
      </c>
      <c r="O144" s="4">
        <f>SUM(ROUND(K144/2,2))</f>
        <v>0</v>
      </c>
    </row>
    <row r="145" spans="2:15" ht="15.75">
      <c r="B145" s="31">
        <f>SUM(B144)+1</f>
        <v>4</v>
      </c>
      <c r="C145" s="68"/>
      <c r="D145" s="62"/>
      <c r="E145" s="32"/>
      <c r="F145" s="63"/>
      <c r="G145" s="6"/>
      <c r="H145" s="6"/>
      <c r="I145" s="7"/>
      <c r="J145" s="6"/>
      <c r="K145" s="3"/>
      <c r="L145" s="2"/>
      <c r="M145" s="2"/>
      <c r="N145" s="2"/>
      <c r="O145" s="4"/>
    </row>
    <row r="146" spans="2:15" ht="16.5" thickBot="1">
      <c r="B146" s="40">
        <f>SUM(B145)+1</f>
        <v>5</v>
      </c>
      <c r="C146" s="87"/>
      <c r="D146" s="88"/>
      <c r="E146" s="89"/>
      <c r="F146" s="64"/>
      <c r="G146" s="10"/>
      <c r="H146" s="10"/>
      <c r="I146" s="10"/>
      <c r="J146" s="22"/>
      <c r="K146" s="9"/>
      <c r="L146" s="11"/>
      <c r="M146" s="11"/>
      <c r="N146" s="11"/>
      <c r="O146" s="8"/>
    </row>
  </sheetData>
  <sheetProtection/>
  <mergeCells count="8">
    <mergeCell ref="L109:O109"/>
    <mergeCell ref="L126:O126"/>
    <mergeCell ref="L5:O5"/>
    <mergeCell ref="L22:O22"/>
    <mergeCell ref="L40:O40"/>
    <mergeCell ref="L57:O57"/>
    <mergeCell ref="L75:O75"/>
    <mergeCell ref="L92:O92"/>
  </mergeCells>
  <printOptions/>
  <pageMargins left="1" right="1" top="1" bottom="1" header="0.5" footer="0.5"/>
  <pageSetup horizontalDpi="300" verticalDpi="300" orientation="portrait" paperSize="9" scale="90" r:id="rId1"/>
</worksheet>
</file>

<file path=xl/worksheets/sheet7.xml><?xml version="1.0" encoding="utf-8"?>
<worksheet xmlns="http://schemas.openxmlformats.org/spreadsheetml/2006/main" xmlns:r="http://schemas.openxmlformats.org/officeDocument/2006/relationships">
  <dimension ref="A1:K37"/>
  <sheetViews>
    <sheetView zoomScalePageLayoutView="0" workbookViewId="0" topLeftCell="A25">
      <selection activeCell="B6" sqref="B6:J37"/>
    </sheetView>
  </sheetViews>
  <sheetFormatPr defaultColWidth="9.00390625" defaultRowHeight="13.5"/>
  <cols>
    <col min="1" max="1" width="4.375" style="0" customWidth="1"/>
    <col min="2" max="2" width="4.625" style="0" customWidth="1"/>
    <col min="3" max="3" width="16.625" style="0" customWidth="1"/>
    <col min="4" max="4" width="4.625" style="0" customWidth="1"/>
    <col min="5" max="5" width="5.875" style="0" customWidth="1"/>
    <col min="6" max="8" width="4.625" style="0" customWidth="1"/>
    <col min="9" max="9" width="7.875" style="0" customWidth="1"/>
    <col min="10" max="10" width="6.625" style="0" customWidth="1"/>
  </cols>
  <sheetData>
    <row r="1" s="41" customFormat="1" ht="24" customHeight="1">
      <c r="A1"/>
    </row>
    <row r="2" s="41" customFormat="1" ht="24" customHeight="1">
      <c r="A2"/>
    </row>
    <row r="3" spans="1:2" s="41" customFormat="1" ht="24" customHeight="1">
      <c r="A3"/>
      <c r="B3" s="41" t="s">
        <v>143</v>
      </c>
    </row>
    <row r="4" spans="1:10" s="41" customFormat="1" ht="24" customHeight="1">
      <c r="A4"/>
      <c r="F4" s="1"/>
      <c r="G4" s="1" t="s">
        <v>9</v>
      </c>
      <c r="H4" s="1"/>
      <c r="I4" s="1" t="s">
        <v>8</v>
      </c>
      <c r="J4" s="1" t="s">
        <v>7</v>
      </c>
    </row>
    <row r="5" spans="1:11" s="41" customFormat="1" ht="24" customHeight="1">
      <c r="A5"/>
      <c r="B5" s="107" t="s">
        <v>19</v>
      </c>
      <c r="C5" s="2" t="s">
        <v>0</v>
      </c>
      <c r="D5" s="2"/>
      <c r="E5" s="2" t="s">
        <v>97</v>
      </c>
      <c r="F5" s="107" t="s">
        <v>4</v>
      </c>
      <c r="G5" s="107" t="s">
        <v>5</v>
      </c>
      <c r="H5" s="107" t="s">
        <v>3</v>
      </c>
      <c r="I5" s="107" t="s">
        <v>20</v>
      </c>
      <c r="J5" s="107" t="s">
        <v>2</v>
      </c>
      <c r="K5" s="1"/>
    </row>
    <row r="6" spans="1:11" s="41" customFormat="1" ht="24" customHeight="1">
      <c r="A6"/>
      <c r="B6" s="2">
        <v>1</v>
      </c>
      <c r="C6" s="2" t="str">
        <f>'１回戦'!C8</f>
        <v>藤澤　大知</v>
      </c>
      <c r="D6" s="2"/>
      <c r="E6" s="2" t="str">
        <f>'１回戦'!E8</f>
        <v>検</v>
      </c>
      <c r="F6" s="2">
        <f>'１回戦'!K8</f>
        <v>0</v>
      </c>
      <c r="G6" s="2">
        <f>'１回戦'!L8</f>
        <v>0</v>
      </c>
      <c r="H6" s="2">
        <f>'１回戦'!M8</f>
        <v>0</v>
      </c>
      <c r="I6" s="2">
        <f aca="true" t="shared" si="0" ref="I6:I25">SUM(G6-H6)</f>
        <v>0</v>
      </c>
      <c r="J6" s="108">
        <f aca="true" t="shared" si="1" ref="J6:J25">SUM(ROUND(F6/3,2))</f>
        <v>0</v>
      </c>
      <c r="K6" s="1"/>
    </row>
    <row r="7" spans="1:11" s="41" customFormat="1" ht="24" customHeight="1">
      <c r="A7"/>
      <c r="B7" s="2">
        <f>SUM(B6)+1</f>
        <v>2</v>
      </c>
      <c r="C7" s="2" t="str">
        <f>'１回戦'!C9</f>
        <v>今井　銀士</v>
      </c>
      <c r="D7" s="2"/>
      <c r="E7" s="2" t="str">
        <f>'１回戦'!E9</f>
        <v>検</v>
      </c>
      <c r="F7" s="2">
        <f>'１回戦'!K9</f>
        <v>0</v>
      </c>
      <c r="G7" s="2">
        <f>'１回戦'!L9</f>
        <v>0</v>
      </c>
      <c r="H7" s="2">
        <f>'１回戦'!M9</f>
        <v>0</v>
      </c>
      <c r="I7" s="2">
        <f t="shared" si="0"/>
        <v>0</v>
      </c>
      <c r="J7" s="108">
        <f t="shared" si="1"/>
        <v>0</v>
      </c>
      <c r="K7" s="1"/>
    </row>
    <row r="8" spans="1:11" s="41" customFormat="1" ht="24" customHeight="1">
      <c r="A8"/>
      <c r="B8" s="2">
        <f>SUM(B7)+1</f>
        <v>3</v>
      </c>
      <c r="C8" s="2" t="str">
        <f>'１回戦'!C10</f>
        <v>今田　朱音</v>
      </c>
      <c r="D8" s="2" t="str">
        <f>'１回戦'!D10</f>
        <v>○</v>
      </c>
      <c r="E8" s="2" t="str">
        <f>'１回戦'!E10</f>
        <v>検</v>
      </c>
      <c r="F8" s="2">
        <f>'１回戦'!K10</f>
        <v>0</v>
      </c>
      <c r="G8" s="2">
        <f>'１回戦'!L10</f>
        <v>0</v>
      </c>
      <c r="H8" s="2">
        <f>'１回戦'!M10</f>
        <v>0</v>
      </c>
      <c r="I8" s="2">
        <f t="shared" si="0"/>
        <v>0</v>
      </c>
      <c r="J8" s="108">
        <f t="shared" si="1"/>
        <v>0</v>
      </c>
      <c r="K8" s="1"/>
    </row>
    <row r="9" spans="1:11" s="41" customFormat="1" ht="24" customHeight="1">
      <c r="A9"/>
      <c r="B9" s="2">
        <f>SUM(B8)+1</f>
        <v>4</v>
      </c>
      <c r="C9" s="2" t="str">
        <f>'１回戦'!C11</f>
        <v>近藤　綾音</v>
      </c>
      <c r="D9" s="2" t="str">
        <f>'１回戦'!D11</f>
        <v>○</v>
      </c>
      <c r="E9" s="2" t="str">
        <f>'１回戦'!E11</f>
        <v>千</v>
      </c>
      <c r="F9" s="2">
        <f>'１回戦'!K11</f>
        <v>0</v>
      </c>
      <c r="G9" s="2">
        <f>'１回戦'!L11</f>
        <v>0</v>
      </c>
      <c r="H9" s="2">
        <f>'１回戦'!M11</f>
        <v>0</v>
      </c>
      <c r="I9" s="2">
        <f t="shared" si="0"/>
        <v>0</v>
      </c>
      <c r="J9" s="108">
        <f t="shared" si="1"/>
        <v>0</v>
      </c>
      <c r="K9" s="1"/>
    </row>
    <row r="10" spans="1:11" s="41" customFormat="1" ht="24" customHeight="1">
      <c r="A10"/>
      <c r="B10" s="2">
        <v>1</v>
      </c>
      <c r="C10" s="2" t="str">
        <f>'１回戦'!C25</f>
        <v>鶴岡　夏子</v>
      </c>
      <c r="D10" s="2" t="str">
        <f>'１回戦'!D25</f>
        <v>○</v>
      </c>
      <c r="E10" s="2" t="str">
        <f>'１回戦'!E25</f>
        <v>検</v>
      </c>
      <c r="F10" s="2">
        <f>'１回戦'!K25</f>
        <v>0</v>
      </c>
      <c r="G10" s="2">
        <f>'１回戦'!L25</f>
        <v>0</v>
      </c>
      <c r="H10" s="2">
        <f>'１回戦'!M25</f>
        <v>0</v>
      </c>
      <c r="I10" s="2">
        <f t="shared" si="0"/>
        <v>0</v>
      </c>
      <c r="J10" s="108">
        <f t="shared" si="1"/>
        <v>0</v>
      </c>
      <c r="K10" s="1"/>
    </row>
    <row r="11" spans="1:11" s="41" customFormat="1" ht="24" customHeight="1">
      <c r="A11"/>
      <c r="B11" s="2">
        <f>SUM(B10)+1</f>
        <v>2</v>
      </c>
      <c r="C11" s="2" t="str">
        <f>'１回戦'!C26</f>
        <v>渡辺　瑚子</v>
      </c>
      <c r="D11" s="2" t="str">
        <f>'１回戦'!D26</f>
        <v>○</v>
      </c>
      <c r="E11" s="2" t="str">
        <f>'１回戦'!E26</f>
        <v>千</v>
      </c>
      <c r="F11" s="2">
        <f>'１回戦'!K26</f>
        <v>0</v>
      </c>
      <c r="G11" s="2">
        <f>'１回戦'!L26</f>
        <v>0</v>
      </c>
      <c r="H11" s="2">
        <f>'１回戦'!M26</f>
        <v>0</v>
      </c>
      <c r="I11" s="2">
        <f t="shared" si="0"/>
        <v>0</v>
      </c>
      <c r="J11" s="108">
        <f t="shared" si="1"/>
        <v>0</v>
      </c>
      <c r="K11" s="1"/>
    </row>
    <row r="12" spans="1:11" s="41" customFormat="1" ht="24" customHeight="1">
      <c r="A12"/>
      <c r="B12" s="2">
        <f>SUM(B11)+1</f>
        <v>3</v>
      </c>
      <c r="C12" s="2" t="str">
        <f>'１回戦'!C27</f>
        <v>野口　拓望</v>
      </c>
      <c r="D12" s="2"/>
      <c r="E12" s="2" t="str">
        <f>'１回戦'!E27</f>
        <v>検</v>
      </c>
      <c r="F12" s="2">
        <f>'１回戦'!K27</f>
        <v>0</v>
      </c>
      <c r="G12" s="2">
        <f>'１回戦'!L27</f>
        <v>0</v>
      </c>
      <c r="H12" s="2">
        <f>'１回戦'!M27</f>
        <v>0</v>
      </c>
      <c r="I12" s="2">
        <f t="shared" si="0"/>
        <v>0</v>
      </c>
      <c r="J12" s="108">
        <f t="shared" si="1"/>
        <v>0</v>
      </c>
      <c r="K12" s="1"/>
    </row>
    <row r="13" spans="1:11" s="41" customFormat="1" ht="24" customHeight="1">
      <c r="A13"/>
      <c r="B13" s="2">
        <f>SUM(B12)+1</f>
        <v>4</v>
      </c>
      <c r="C13" s="2" t="str">
        <f>'１回戦'!C28</f>
        <v>野中　晄惺</v>
      </c>
      <c r="D13" s="2"/>
      <c r="E13" s="2" t="str">
        <f>'１回戦'!E28</f>
        <v>柏</v>
      </c>
      <c r="F13" s="2">
        <f>'１回戦'!K28</f>
        <v>0</v>
      </c>
      <c r="G13" s="2">
        <f>'１回戦'!L28</f>
        <v>0</v>
      </c>
      <c r="H13" s="2">
        <f>'１回戦'!M28</f>
        <v>0</v>
      </c>
      <c r="I13" s="2">
        <f t="shared" si="0"/>
        <v>0</v>
      </c>
      <c r="J13" s="108">
        <f t="shared" si="1"/>
        <v>0</v>
      </c>
      <c r="K13" s="1"/>
    </row>
    <row r="14" spans="1:11" s="41" customFormat="1" ht="24" customHeight="1">
      <c r="A14"/>
      <c r="B14" s="2">
        <v>1</v>
      </c>
      <c r="C14" s="2" t="str">
        <f>'１回戦'!C43</f>
        <v>八木　陸斗</v>
      </c>
      <c r="D14" s="2"/>
      <c r="E14" s="2" t="str">
        <f>'１回戦'!E43</f>
        <v>検</v>
      </c>
      <c r="F14" s="2">
        <f>'１回戦'!K43</f>
        <v>0</v>
      </c>
      <c r="G14" s="2">
        <f>'１回戦'!L43</f>
        <v>0</v>
      </c>
      <c r="H14" s="2">
        <f>'１回戦'!M43</f>
        <v>0</v>
      </c>
      <c r="I14" s="2">
        <f t="shared" si="0"/>
        <v>0</v>
      </c>
      <c r="J14" s="108">
        <f t="shared" si="1"/>
        <v>0</v>
      </c>
      <c r="K14" s="1"/>
    </row>
    <row r="15" spans="1:11" s="41" customFormat="1" ht="24" customHeight="1">
      <c r="A15"/>
      <c r="B15" s="2">
        <f>SUM(B14)+1</f>
        <v>2</v>
      </c>
      <c r="C15" s="2" t="str">
        <f>'１回戦'!C44</f>
        <v>宮川　鶴怜</v>
      </c>
      <c r="D15" s="2" t="str">
        <f>'１回戦'!D44</f>
        <v>○</v>
      </c>
      <c r="E15" s="2" t="str">
        <f>'１回戦'!E44</f>
        <v>検</v>
      </c>
      <c r="F15" s="2">
        <f>'１回戦'!K44</f>
        <v>0</v>
      </c>
      <c r="G15" s="2">
        <f>'１回戦'!L44</f>
        <v>0</v>
      </c>
      <c r="H15" s="2">
        <f>'１回戦'!M44</f>
        <v>0</v>
      </c>
      <c r="I15" s="2">
        <f t="shared" si="0"/>
        <v>0</v>
      </c>
      <c r="J15" s="108">
        <f t="shared" si="1"/>
        <v>0</v>
      </c>
      <c r="K15" s="1"/>
    </row>
    <row r="16" spans="1:11" s="41" customFormat="1" ht="24" customHeight="1">
      <c r="A16"/>
      <c r="B16" s="2">
        <f>SUM(B15)+1</f>
        <v>3</v>
      </c>
      <c r="C16" s="2" t="str">
        <f>'１回戦'!C45</f>
        <v>今江　僚太郎</v>
      </c>
      <c r="D16" s="2"/>
      <c r="E16" s="2" t="str">
        <f>'１回戦'!E45</f>
        <v>柏</v>
      </c>
      <c r="F16" s="2">
        <f>'１回戦'!K45</f>
        <v>0</v>
      </c>
      <c r="G16" s="2">
        <f>'１回戦'!L45</f>
        <v>0</v>
      </c>
      <c r="H16" s="2">
        <f>'１回戦'!M45</f>
        <v>0</v>
      </c>
      <c r="I16" s="2">
        <f t="shared" si="0"/>
        <v>0</v>
      </c>
      <c r="J16" s="108">
        <f t="shared" si="1"/>
        <v>0</v>
      </c>
      <c r="K16" s="1"/>
    </row>
    <row r="17" spans="1:11" s="41" customFormat="1" ht="24" customHeight="1">
      <c r="A17"/>
      <c r="B17" s="2">
        <f>SUM(B16)+1</f>
        <v>4</v>
      </c>
      <c r="C17" s="2" t="str">
        <f>'１回戦'!C46</f>
        <v>福田　莉子</v>
      </c>
      <c r="D17" s="2" t="str">
        <f>'１回戦'!D46</f>
        <v>○</v>
      </c>
      <c r="E17" s="2" t="str">
        <f>'１回戦'!E46</f>
        <v>検</v>
      </c>
      <c r="F17" s="2">
        <f>'１回戦'!K46</f>
        <v>0</v>
      </c>
      <c r="G17" s="2">
        <f>'１回戦'!L46</f>
        <v>0</v>
      </c>
      <c r="H17" s="2">
        <f>'１回戦'!M46</f>
        <v>0</v>
      </c>
      <c r="I17" s="2">
        <f t="shared" si="0"/>
        <v>0</v>
      </c>
      <c r="J17" s="108">
        <f t="shared" si="1"/>
        <v>0</v>
      </c>
      <c r="K17" s="1"/>
    </row>
    <row r="18" spans="1:11" s="41" customFormat="1" ht="24" customHeight="1">
      <c r="A18"/>
      <c r="B18" s="2">
        <v>1</v>
      </c>
      <c r="C18" s="2" t="str">
        <f>'１回戦'!C60</f>
        <v>小川　達也</v>
      </c>
      <c r="D18" s="2"/>
      <c r="E18" s="2" t="str">
        <f>'１回戦'!E60</f>
        <v>検</v>
      </c>
      <c r="F18" s="2">
        <f>'１回戦'!K60</f>
        <v>0</v>
      </c>
      <c r="G18" s="2">
        <f>'１回戦'!L60</f>
        <v>0</v>
      </c>
      <c r="H18" s="2">
        <f>'１回戦'!M60</f>
        <v>0</v>
      </c>
      <c r="I18" s="2">
        <f t="shared" si="0"/>
        <v>0</v>
      </c>
      <c r="J18" s="108">
        <f t="shared" si="1"/>
        <v>0</v>
      </c>
      <c r="K18" s="1"/>
    </row>
    <row r="19" spans="1:11" s="41" customFormat="1" ht="24" customHeight="1">
      <c r="A19"/>
      <c r="B19" s="2">
        <f>SUM(B18)+1</f>
        <v>2</v>
      </c>
      <c r="C19" s="2" t="str">
        <f>'１回戦'!C61</f>
        <v>本田　一姫</v>
      </c>
      <c r="D19" s="2" t="str">
        <f>'１回戦'!D61</f>
        <v>○</v>
      </c>
      <c r="E19" s="2" t="str">
        <f>'１回戦'!E61</f>
        <v>検</v>
      </c>
      <c r="F19" s="2">
        <f>'１回戦'!K61</f>
        <v>0</v>
      </c>
      <c r="G19" s="2">
        <f>'１回戦'!L61</f>
        <v>0</v>
      </c>
      <c r="H19" s="2">
        <f>'１回戦'!M61</f>
        <v>0</v>
      </c>
      <c r="I19" s="2">
        <f t="shared" si="0"/>
        <v>0</v>
      </c>
      <c r="J19" s="108">
        <f t="shared" si="1"/>
        <v>0</v>
      </c>
      <c r="K19" s="1"/>
    </row>
    <row r="20" spans="1:11" s="41" customFormat="1" ht="24" customHeight="1">
      <c r="A20"/>
      <c r="B20" s="2">
        <f>SUM(B19)+1</f>
        <v>3</v>
      </c>
      <c r="C20" s="2" t="str">
        <f>'１回戦'!C62</f>
        <v>橋本　祐太</v>
      </c>
      <c r="D20" s="2"/>
      <c r="E20" s="2" t="str">
        <f>'１回戦'!E62</f>
        <v>柏</v>
      </c>
      <c r="F20" s="2">
        <f>'１回戦'!K62</f>
        <v>0</v>
      </c>
      <c r="G20" s="2">
        <f>'１回戦'!L62</f>
        <v>0</v>
      </c>
      <c r="H20" s="2">
        <f>'１回戦'!M62</f>
        <v>0</v>
      </c>
      <c r="I20" s="2">
        <f t="shared" si="0"/>
        <v>0</v>
      </c>
      <c r="J20" s="108">
        <f t="shared" si="1"/>
        <v>0</v>
      </c>
      <c r="K20" s="1"/>
    </row>
    <row r="21" spans="1:11" s="41" customFormat="1" ht="24" customHeight="1">
      <c r="A21"/>
      <c r="B21" s="2">
        <f>SUM(B20)+1</f>
        <v>4</v>
      </c>
      <c r="C21" s="2" t="str">
        <f>'１回戦'!C63</f>
        <v>遊橋　侑季</v>
      </c>
      <c r="D21" s="2" t="str">
        <f>'１回戦'!D63</f>
        <v>○</v>
      </c>
      <c r="E21" s="2" t="str">
        <f>'１回戦'!E63</f>
        <v>柏</v>
      </c>
      <c r="F21" s="2">
        <f>'１回戦'!K63</f>
        <v>0</v>
      </c>
      <c r="G21" s="2">
        <f>'１回戦'!L63</f>
        <v>0</v>
      </c>
      <c r="H21" s="2">
        <f>'１回戦'!M63</f>
        <v>0</v>
      </c>
      <c r="I21" s="2">
        <f t="shared" si="0"/>
        <v>0</v>
      </c>
      <c r="J21" s="108">
        <f t="shared" si="1"/>
        <v>0</v>
      </c>
      <c r="K21" s="1"/>
    </row>
    <row r="22" spans="1:11" s="41" customFormat="1" ht="24" customHeight="1">
      <c r="A22"/>
      <c r="B22" s="2">
        <v>1</v>
      </c>
      <c r="C22" s="2" t="str">
        <f>'１回戦'!C78</f>
        <v>浅倉　凜太朗</v>
      </c>
      <c r="D22" s="2"/>
      <c r="E22" s="2" t="str">
        <f>'１回戦'!E78</f>
        <v>検</v>
      </c>
      <c r="F22" s="2">
        <f>'１回戦'!K78</f>
        <v>0</v>
      </c>
      <c r="G22" s="2">
        <f>'１回戦'!L78</f>
        <v>0</v>
      </c>
      <c r="H22" s="2">
        <f>'１回戦'!M78</f>
        <v>0</v>
      </c>
      <c r="I22" s="2">
        <f t="shared" si="0"/>
        <v>0</v>
      </c>
      <c r="J22" s="108">
        <f t="shared" si="1"/>
        <v>0</v>
      </c>
      <c r="K22" s="1"/>
    </row>
    <row r="23" spans="1:11" s="41" customFormat="1" ht="24" customHeight="1">
      <c r="A23"/>
      <c r="B23" s="2">
        <f>SUM(B22)+1</f>
        <v>2</v>
      </c>
      <c r="C23" s="2" t="str">
        <f>'１回戦'!C79</f>
        <v>玉本　愛佳</v>
      </c>
      <c r="D23" s="2" t="str">
        <f>'１回戦'!D79</f>
        <v>○</v>
      </c>
      <c r="E23" s="2" t="str">
        <f>'１回戦'!E79</f>
        <v>柏</v>
      </c>
      <c r="F23" s="2">
        <f>'１回戦'!K79</f>
        <v>0</v>
      </c>
      <c r="G23" s="2">
        <f>'１回戦'!L79</f>
        <v>0</v>
      </c>
      <c r="H23" s="2">
        <f>'１回戦'!M79</f>
        <v>0</v>
      </c>
      <c r="I23" s="2">
        <f t="shared" si="0"/>
        <v>0</v>
      </c>
      <c r="J23" s="108">
        <f t="shared" si="1"/>
        <v>0</v>
      </c>
      <c r="K23" s="1"/>
    </row>
    <row r="24" spans="1:11" s="41" customFormat="1" ht="24" customHeight="1">
      <c r="A24"/>
      <c r="B24" s="2">
        <f>SUM(B23)+1</f>
        <v>3</v>
      </c>
      <c r="C24" s="2" t="str">
        <f>'１回戦'!C80</f>
        <v>早川　碧海</v>
      </c>
      <c r="D24" s="2"/>
      <c r="E24" s="2" t="str">
        <f>'１回戦'!E80</f>
        <v>検</v>
      </c>
      <c r="F24" s="2">
        <f>'１回戦'!K80</f>
        <v>0</v>
      </c>
      <c r="G24" s="2">
        <f>'１回戦'!L80</f>
        <v>0</v>
      </c>
      <c r="H24" s="2">
        <f>'１回戦'!M80</f>
        <v>0</v>
      </c>
      <c r="I24" s="2">
        <f t="shared" si="0"/>
        <v>0</v>
      </c>
      <c r="J24" s="108">
        <f t="shared" si="1"/>
        <v>0</v>
      </c>
      <c r="K24" s="1"/>
    </row>
    <row r="25" spans="1:11" s="41" customFormat="1" ht="24" customHeight="1">
      <c r="A25"/>
      <c r="B25" s="2">
        <f>SUM(B24)+1</f>
        <v>4</v>
      </c>
      <c r="C25" s="2" t="str">
        <f>'１回戦'!C81</f>
        <v>大塚　菜々</v>
      </c>
      <c r="D25" s="2" t="str">
        <f>'１回戦'!D81</f>
        <v>○</v>
      </c>
      <c r="E25" s="2" t="str">
        <f>'１回戦'!E81</f>
        <v>検</v>
      </c>
      <c r="F25" s="2">
        <f>'１回戦'!K81</f>
        <v>0</v>
      </c>
      <c r="G25" s="2">
        <f>'１回戦'!L81</f>
        <v>0</v>
      </c>
      <c r="H25" s="2">
        <f>'１回戦'!M81</f>
        <v>0</v>
      </c>
      <c r="I25" s="2">
        <f t="shared" si="0"/>
        <v>0</v>
      </c>
      <c r="J25" s="108">
        <f t="shared" si="1"/>
        <v>0</v>
      </c>
      <c r="K25" s="1"/>
    </row>
    <row r="26" spans="1:11" s="41" customFormat="1" ht="24" customHeight="1">
      <c r="A26"/>
      <c r="B26" s="2">
        <v>1</v>
      </c>
      <c r="C26" s="2" t="str">
        <f>'１回戦'!C95</f>
        <v>瀨古　蒼</v>
      </c>
      <c r="D26" s="2"/>
      <c r="E26" s="2" t="str">
        <f>'１回戦'!E95</f>
        <v>検</v>
      </c>
      <c r="F26" s="2">
        <f>'１回戦'!K95</f>
        <v>0</v>
      </c>
      <c r="G26" s="2">
        <f>'１回戦'!L95</f>
        <v>0</v>
      </c>
      <c r="H26" s="2">
        <f>'１回戦'!M95</f>
        <v>0</v>
      </c>
      <c r="I26" s="2">
        <f aca="true" t="shared" si="2" ref="I26:I37">SUM(G26-H26)</f>
        <v>0</v>
      </c>
      <c r="J26" s="108">
        <f aca="true" t="shared" si="3" ref="J26:J37">SUM(ROUND(F26/3,2))</f>
        <v>0</v>
      </c>
      <c r="K26" s="1"/>
    </row>
    <row r="27" spans="1:11" s="41" customFormat="1" ht="24" customHeight="1">
      <c r="A27"/>
      <c r="B27" s="2">
        <f>SUM(B26)+1</f>
        <v>2</v>
      </c>
      <c r="C27" s="2" t="str">
        <f>'１回戦'!C96</f>
        <v>栗田　晃</v>
      </c>
      <c r="D27" s="2"/>
      <c r="E27" s="2" t="str">
        <f>'１回戦'!E96</f>
        <v>国</v>
      </c>
      <c r="F27" s="2">
        <f>'１回戦'!K96</f>
        <v>0</v>
      </c>
      <c r="G27" s="2">
        <f>'１回戦'!L96</f>
        <v>0</v>
      </c>
      <c r="H27" s="2">
        <f>'１回戦'!M96</f>
        <v>0</v>
      </c>
      <c r="I27" s="2">
        <f t="shared" si="2"/>
        <v>0</v>
      </c>
      <c r="J27" s="108">
        <f t="shared" si="3"/>
        <v>0</v>
      </c>
      <c r="K27" s="1"/>
    </row>
    <row r="28" spans="1:11" s="41" customFormat="1" ht="24" customHeight="1">
      <c r="A28"/>
      <c r="B28" s="2">
        <f>SUM(B27)+1</f>
        <v>3</v>
      </c>
      <c r="C28" s="2" t="str">
        <f>'１回戦'!C97</f>
        <v>須藤　文人</v>
      </c>
      <c r="D28" s="2"/>
      <c r="E28" s="2" t="str">
        <f>'１回戦'!E97</f>
        <v>柏</v>
      </c>
      <c r="F28" s="2">
        <f>'１回戦'!K97</f>
        <v>0</v>
      </c>
      <c r="G28" s="2">
        <f>'１回戦'!L97</f>
        <v>0</v>
      </c>
      <c r="H28" s="2">
        <f>'１回戦'!M97</f>
        <v>0</v>
      </c>
      <c r="I28" s="2">
        <f t="shared" si="2"/>
        <v>0</v>
      </c>
      <c r="J28" s="108">
        <f t="shared" si="3"/>
        <v>0</v>
      </c>
      <c r="K28" s="1"/>
    </row>
    <row r="29" spans="1:11" s="41" customFormat="1" ht="24" customHeight="1">
      <c r="A29"/>
      <c r="B29" s="2">
        <f>SUM(B28)+1</f>
        <v>4</v>
      </c>
      <c r="C29" s="2" t="str">
        <f>'１回戦'!C98</f>
        <v>亀川　満里菜</v>
      </c>
      <c r="D29" s="2" t="str">
        <f>'１回戦'!D98</f>
        <v>○</v>
      </c>
      <c r="E29" s="2" t="str">
        <f>'１回戦'!E98</f>
        <v>柏</v>
      </c>
      <c r="F29" s="2">
        <f>'１回戦'!K98</f>
        <v>0</v>
      </c>
      <c r="G29" s="2">
        <f>'１回戦'!L98</f>
        <v>0</v>
      </c>
      <c r="H29" s="2">
        <f>'１回戦'!M98</f>
        <v>0</v>
      </c>
      <c r="I29" s="2">
        <f t="shared" si="2"/>
        <v>0</v>
      </c>
      <c r="J29" s="108">
        <f t="shared" si="3"/>
        <v>0</v>
      </c>
      <c r="K29" s="1"/>
    </row>
    <row r="30" spans="1:11" s="41" customFormat="1" ht="24" customHeight="1">
      <c r="A30"/>
      <c r="B30" s="2">
        <v>1</v>
      </c>
      <c r="C30" s="2" t="str">
        <f>'１回戦'!C112</f>
        <v>野出　塁斗</v>
      </c>
      <c r="D30" s="2"/>
      <c r="E30" s="2" t="str">
        <f>'１回戦'!E112</f>
        <v>検</v>
      </c>
      <c r="F30" s="2">
        <f>'１回戦'!K112</f>
        <v>0</v>
      </c>
      <c r="G30" s="2">
        <f>'１回戦'!L112</f>
        <v>0</v>
      </c>
      <c r="H30" s="2">
        <f>'１回戦'!M112</f>
        <v>0</v>
      </c>
      <c r="I30" s="2">
        <f t="shared" si="2"/>
        <v>0</v>
      </c>
      <c r="J30" s="108">
        <f t="shared" si="3"/>
        <v>0</v>
      </c>
      <c r="K30" s="1"/>
    </row>
    <row r="31" spans="1:11" s="41" customFormat="1" ht="24" customHeight="1">
      <c r="A31"/>
      <c r="B31" s="2">
        <f>SUM(B30)+1</f>
        <v>2</v>
      </c>
      <c r="C31" s="2" t="str">
        <f>'１回戦'!C113</f>
        <v>中澤　正成</v>
      </c>
      <c r="D31" s="2"/>
      <c r="E31" s="2" t="str">
        <f>'１回戦'!E113</f>
        <v>松</v>
      </c>
      <c r="F31" s="2">
        <f>'１回戦'!K113</f>
        <v>0</v>
      </c>
      <c r="G31" s="2">
        <f>'１回戦'!L113</f>
        <v>0</v>
      </c>
      <c r="H31" s="2">
        <f>'１回戦'!M113</f>
        <v>0</v>
      </c>
      <c r="I31" s="2">
        <f t="shared" si="2"/>
        <v>0</v>
      </c>
      <c r="J31" s="108">
        <f t="shared" si="3"/>
        <v>0</v>
      </c>
      <c r="K31" s="1"/>
    </row>
    <row r="32" spans="1:11" s="41" customFormat="1" ht="24" customHeight="1">
      <c r="A32"/>
      <c r="B32" s="2">
        <f>SUM(B31)+1</f>
        <v>3</v>
      </c>
      <c r="C32" s="2" t="str">
        <f>'１回戦'!C114</f>
        <v>中村　俊介</v>
      </c>
      <c r="D32" s="2"/>
      <c r="E32" s="2" t="str">
        <f>'１回戦'!E114</f>
        <v>検</v>
      </c>
      <c r="F32" s="2">
        <f>'１回戦'!K114</f>
        <v>0</v>
      </c>
      <c r="G32" s="2">
        <f>'１回戦'!L114</f>
        <v>0</v>
      </c>
      <c r="H32" s="2">
        <f>'１回戦'!M114</f>
        <v>0</v>
      </c>
      <c r="I32" s="2">
        <f t="shared" si="2"/>
        <v>0</v>
      </c>
      <c r="J32" s="108">
        <f t="shared" si="3"/>
        <v>0</v>
      </c>
      <c r="K32" s="1"/>
    </row>
    <row r="33" spans="1:11" s="41" customFormat="1" ht="25.5" customHeight="1">
      <c r="A33"/>
      <c r="B33" s="2">
        <f>SUM(B32)+1</f>
        <v>4</v>
      </c>
      <c r="C33" s="2" t="str">
        <f>'１回戦'!C115</f>
        <v>磯野　由希愛</v>
      </c>
      <c r="D33" s="2" t="str">
        <f>'１回戦'!D115</f>
        <v>○</v>
      </c>
      <c r="E33" s="2" t="str">
        <f>'１回戦'!E115</f>
        <v>千</v>
      </c>
      <c r="F33" s="2">
        <f>'１回戦'!K115</f>
        <v>0</v>
      </c>
      <c r="G33" s="2">
        <f>'１回戦'!L115</f>
        <v>0</v>
      </c>
      <c r="H33" s="2">
        <f>'１回戦'!M115</f>
        <v>0</v>
      </c>
      <c r="I33" s="2">
        <f t="shared" si="2"/>
        <v>0</v>
      </c>
      <c r="J33" s="108">
        <f t="shared" si="3"/>
        <v>0</v>
      </c>
      <c r="K33" s="1"/>
    </row>
    <row r="34" spans="1:11" s="41" customFormat="1" ht="24" customHeight="1">
      <c r="A34"/>
      <c r="B34" s="2">
        <v>1</v>
      </c>
      <c r="C34" s="2" t="str">
        <f>'１回戦'!C129</f>
        <v>滋野　悠人</v>
      </c>
      <c r="D34" s="2"/>
      <c r="E34" s="2" t="str">
        <f>'１回戦'!E129</f>
        <v>検</v>
      </c>
      <c r="F34" s="2">
        <f>'１回戦'!K129</f>
        <v>0</v>
      </c>
      <c r="G34" s="2">
        <f>'１回戦'!L129</f>
        <v>0</v>
      </c>
      <c r="H34" s="2">
        <f>'１回戦'!M129</f>
        <v>0</v>
      </c>
      <c r="I34" s="2">
        <f t="shared" si="2"/>
        <v>0</v>
      </c>
      <c r="J34" s="108">
        <f t="shared" si="3"/>
        <v>0</v>
      </c>
      <c r="K34" s="1"/>
    </row>
    <row r="35" spans="1:11" s="41" customFormat="1" ht="24" customHeight="1">
      <c r="A35"/>
      <c r="B35" s="2">
        <f>SUM(B34)+1</f>
        <v>2</v>
      </c>
      <c r="C35" s="2" t="str">
        <f>'１回戦'!C130</f>
        <v>土居　知明</v>
      </c>
      <c r="D35" s="2"/>
      <c r="E35" s="2" t="str">
        <f>'１回戦'!E130</f>
        <v>柏</v>
      </c>
      <c r="F35" s="2">
        <f>'１回戦'!K130</f>
        <v>0</v>
      </c>
      <c r="G35" s="2">
        <f>'１回戦'!L130</f>
        <v>0</v>
      </c>
      <c r="H35" s="2">
        <f>'１回戦'!M130</f>
        <v>0</v>
      </c>
      <c r="I35" s="2">
        <f t="shared" si="2"/>
        <v>0</v>
      </c>
      <c r="J35" s="108">
        <f t="shared" si="3"/>
        <v>0</v>
      </c>
      <c r="K35" s="1"/>
    </row>
    <row r="36" spans="1:11" s="41" customFormat="1" ht="24" customHeight="1">
      <c r="A36"/>
      <c r="B36" s="2">
        <f>SUM(B35)+1</f>
        <v>3</v>
      </c>
      <c r="C36" s="2" t="str">
        <f>'１回戦'!C131</f>
        <v>樫村　秀太</v>
      </c>
      <c r="D36" s="2"/>
      <c r="E36" s="2" t="str">
        <f>'１回戦'!E131</f>
        <v>検</v>
      </c>
      <c r="F36" s="2">
        <f>'１回戦'!K131</f>
        <v>0</v>
      </c>
      <c r="G36" s="2">
        <f>'１回戦'!L131</f>
        <v>0</v>
      </c>
      <c r="H36" s="2">
        <f>'１回戦'!M131</f>
        <v>0</v>
      </c>
      <c r="I36" s="2">
        <f t="shared" si="2"/>
        <v>0</v>
      </c>
      <c r="J36" s="108">
        <f t="shared" si="3"/>
        <v>0</v>
      </c>
      <c r="K36" s="1"/>
    </row>
    <row r="37" spans="1:11" s="41" customFormat="1" ht="24" customHeight="1">
      <c r="A37"/>
      <c r="B37" s="2">
        <f>SUM(B36)+1</f>
        <v>4</v>
      </c>
      <c r="C37" s="2" t="str">
        <f>'１回戦'!C132</f>
        <v>高野　杏奈</v>
      </c>
      <c r="D37" s="2" t="str">
        <f>'１回戦'!D132</f>
        <v>○</v>
      </c>
      <c r="E37" s="2" t="str">
        <f>'１回戦'!E132</f>
        <v>千</v>
      </c>
      <c r="F37" s="2">
        <f>'１回戦'!K132</f>
        <v>0</v>
      </c>
      <c r="G37" s="2">
        <f>'１回戦'!L132</f>
        <v>0</v>
      </c>
      <c r="H37" s="2">
        <f>'１回戦'!M132</f>
        <v>0</v>
      </c>
      <c r="I37" s="2">
        <f t="shared" si="2"/>
        <v>0</v>
      </c>
      <c r="J37" s="108">
        <f t="shared" si="3"/>
        <v>0</v>
      </c>
      <c r="K37" s="1"/>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7"/>
  <sheetViews>
    <sheetView zoomScalePageLayoutView="0" workbookViewId="0" topLeftCell="A1">
      <selection activeCell="C6" sqref="C6"/>
    </sheetView>
  </sheetViews>
  <sheetFormatPr defaultColWidth="9.00390625" defaultRowHeight="13.5"/>
  <cols>
    <col min="1" max="1" width="4.375" style="0" customWidth="1"/>
    <col min="2" max="2" width="4.625" style="0" customWidth="1"/>
    <col min="3" max="3" width="16.625" style="0" customWidth="1"/>
    <col min="4" max="4" width="4.625" style="0" customWidth="1"/>
    <col min="5" max="5" width="5.875" style="0" customWidth="1"/>
    <col min="6" max="8" width="4.625" style="0" customWidth="1"/>
    <col min="9" max="9" width="7.875" style="0" customWidth="1"/>
    <col min="10" max="10" width="6.625" style="0" customWidth="1"/>
  </cols>
  <sheetData>
    <row r="1" s="41" customFormat="1" ht="24" customHeight="1">
      <c r="A1"/>
    </row>
    <row r="2" s="41" customFormat="1" ht="24" customHeight="1">
      <c r="A2"/>
    </row>
    <row r="3" spans="1:2" s="41" customFormat="1" ht="24" customHeight="1">
      <c r="A3"/>
      <c r="B3" s="41" t="s">
        <v>143</v>
      </c>
    </row>
    <row r="4" spans="1:10" s="41" customFormat="1" ht="24" customHeight="1">
      <c r="A4"/>
      <c r="F4" s="1"/>
      <c r="G4" s="1" t="s">
        <v>9</v>
      </c>
      <c r="H4" s="1"/>
      <c r="I4" s="1" t="s">
        <v>8</v>
      </c>
      <c r="J4" s="1" t="s">
        <v>7</v>
      </c>
    </row>
    <row r="5" spans="1:11" s="41" customFormat="1" ht="24" customHeight="1">
      <c r="A5"/>
      <c r="B5" s="107" t="s">
        <v>19</v>
      </c>
      <c r="C5" s="2" t="s">
        <v>0</v>
      </c>
      <c r="D5" s="2"/>
      <c r="E5" s="2" t="s">
        <v>97</v>
      </c>
      <c r="F5" s="107" t="s">
        <v>4</v>
      </c>
      <c r="G5" s="107" t="s">
        <v>5</v>
      </c>
      <c r="H5" s="107" t="s">
        <v>3</v>
      </c>
      <c r="I5" s="107" t="s">
        <v>20</v>
      </c>
      <c r="J5" s="107" t="s">
        <v>2</v>
      </c>
      <c r="K5" s="1"/>
    </row>
    <row r="6" spans="1:11" s="41" customFormat="1" ht="24" customHeight="1">
      <c r="A6"/>
      <c r="B6" s="2">
        <v>1</v>
      </c>
      <c r="C6" s="2"/>
      <c r="D6" s="2"/>
      <c r="E6" s="2"/>
      <c r="F6" s="2"/>
      <c r="G6" s="2"/>
      <c r="H6" s="2"/>
      <c r="I6" s="2"/>
      <c r="J6" s="108"/>
      <c r="K6" s="1"/>
    </row>
    <row r="7" spans="1:11" s="41" customFormat="1" ht="24" customHeight="1">
      <c r="A7"/>
      <c r="B7" s="2">
        <f>SUM(B6)+1</f>
        <v>2</v>
      </c>
      <c r="C7" s="2"/>
      <c r="D7" s="2"/>
      <c r="E7" s="2"/>
      <c r="F7" s="2"/>
      <c r="G7" s="2"/>
      <c r="H7" s="2"/>
      <c r="I7" s="2"/>
      <c r="J7" s="108"/>
      <c r="K7" s="1"/>
    </row>
    <row r="8" spans="1:11" s="41" customFormat="1" ht="24" customHeight="1">
      <c r="A8"/>
      <c r="B8" s="2">
        <f>SUM(B7)+1</f>
        <v>3</v>
      </c>
      <c r="C8" s="2"/>
      <c r="D8" s="2"/>
      <c r="E8" s="2"/>
      <c r="F8" s="2"/>
      <c r="G8" s="2"/>
      <c r="H8" s="2"/>
      <c r="I8" s="2"/>
      <c r="J8" s="108"/>
      <c r="K8" s="1"/>
    </row>
    <row r="9" spans="1:11" s="41" customFormat="1" ht="24" customHeight="1">
      <c r="A9"/>
      <c r="B9" s="2">
        <f>SUM(B8)+1</f>
        <v>4</v>
      </c>
      <c r="C9" s="2"/>
      <c r="D9" s="2"/>
      <c r="E9" s="2"/>
      <c r="F9" s="2"/>
      <c r="G9" s="2"/>
      <c r="H9" s="2"/>
      <c r="I9" s="2"/>
      <c r="J9" s="108"/>
      <c r="K9" s="1"/>
    </row>
    <row r="10" spans="1:11" s="41" customFormat="1" ht="24" customHeight="1">
      <c r="A10"/>
      <c r="B10" s="2">
        <v>5</v>
      </c>
      <c r="C10" s="2"/>
      <c r="D10" s="2"/>
      <c r="E10" s="2"/>
      <c r="F10" s="2"/>
      <c r="G10" s="2"/>
      <c r="H10" s="2"/>
      <c r="I10" s="2"/>
      <c r="J10" s="108"/>
      <c r="K10" s="1"/>
    </row>
    <row r="11" spans="1:11" s="41" customFormat="1" ht="24" customHeight="1">
      <c r="A11"/>
      <c r="B11" s="2">
        <v>6</v>
      </c>
      <c r="C11" s="2"/>
      <c r="D11" s="2"/>
      <c r="E11" s="2"/>
      <c r="F11" s="2"/>
      <c r="G11" s="2"/>
      <c r="H11" s="2"/>
      <c r="I11" s="2"/>
      <c r="J11" s="108"/>
      <c r="K11" s="1"/>
    </row>
    <row r="12" spans="1:11" s="41" customFormat="1" ht="24" customHeight="1">
      <c r="A12"/>
      <c r="B12" s="2">
        <f>SUM(B11)+1</f>
        <v>7</v>
      </c>
      <c r="C12" s="2"/>
      <c r="D12" s="2"/>
      <c r="E12" s="2"/>
      <c r="F12" s="2"/>
      <c r="G12" s="2"/>
      <c r="H12" s="2"/>
      <c r="I12" s="2"/>
      <c r="J12" s="108"/>
      <c r="K12" s="1"/>
    </row>
    <row r="13" spans="1:11" s="41" customFormat="1" ht="24" customHeight="1">
      <c r="A13"/>
      <c r="B13" s="2">
        <f>SUM(B12)+1</f>
        <v>8</v>
      </c>
      <c r="C13" s="2"/>
      <c r="D13" s="2"/>
      <c r="E13" s="2"/>
      <c r="F13" s="2"/>
      <c r="G13" s="2"/>
      <c r="H13" s="2"/>
      <c r="I13" s="2"/>
      <c r="J13" s="108"/>
      <c r="K13" s="1"/>
    </row>
    <row r="14" spans="1:11" s="41" customFormat="1" ht="24" customHeight="1">
      <c r="A14"/>
      <c r="B14" s="2">
        <v>9</v>
      </c>
      <c r="C14" s="2"/>
      <c r="D14" s="2"/>
      <c r="E14" s="2"/>
      <c r="F14" s="2"/>
      <c r="G14" s="2"/>
      <c r="H14" s="2"/>
      <c r="I14" s="2"/>
      <c r="J14" s="108"/>
      <c r="K14" s="1"/>
    </row>
    <row r="15" spans="1:11" s="41" customFormat="1" ht="24" customHeight="1">
      <c r="A15"/>
      <c r="B15" s="2">
        <f>SUM(B14)+1</f>
        <v>10</v>
      </c>
      <c r="C15" s="2"/>
      <c r="D15" s="2"/>
      <c r="E15" s="2"/>
      <c r="F15" s="2"/>
      <c r="G15" s="2"/>
      <c r="H15" s="2"/>
      <c r="I15" s="2"/>
      <c r="J15" s="108"/>
      <c r="K15" s="1"/>
    </row>
    <row r="16" spans="1:11" s="41" customFormat="1" ht="24" customHeight="1">
      <c r="A16"/>
      <c r="B16" s="2">
        <f>SUM(B15)+1</f>
        <v>11</v>
      </c>
      <c r="C16" s="2"/>
      <c r="D16" s="2"/>
      <c r="E16" s="2"/>
      <c r="F16" s="2"/>
      <c r="G16" s="2"/>
      <c r="H16" s="2"/>
      <c r="I16" s="2"/>
      <c r="J16" s="108"/>
      <c r="K16" s="1"/>
    </row>
    <row r="17" spans="1:11" s="41" customFormat="1" ht="24" customHeight="1">
      <c r="A17"/>
      <c r="B17" s="2">
        <f>SUM(B16)+1</f>
        <v>12</v>
      </c>
      <c r="C17" s="2"/>
      <c r="D17" s="2"/>
      <c r="E17" s="2"/>
      <c r="F17" s="2"/>
      <c r="G17" s="2"/>
      <c r="H17" s="2"/>
      <c r="I17" s="2"/>
      <c r="J17" s="108"/>
      <c r="K17" s="1"/>
    </row>
    <row r="18" spans="1:11" s="41" customFormat="1" ht="24" customHeight="1">
      <c r="A18"/>
      <c r="B18" s="2">
        <v>13</v>
      </c>
      <c r="C18" s="2"/>
      <c r="D18" s="2"/>
      <c r="E18" s="2"/>
      <c r="F18" s="2"/>
      <c r="G18" s="2"/>
      <c r="H18" s="2"/>
      <c r="I18" s="2"/>
      <c r="J18" s="108"/>
      <c r="K18" s="1"/>
    </row>
    <row r="19" spans="1:11" s="41" customFormat="1" ht="24" customHeight="1">
      <c r="A19"/>
      <c r="B19" s="2">
        <f>SUM(B18)+1</f>
        <v>14</v>
      </c>
      <c r="C19" s="2"/>
      <c r="D19" s="2"/>
      <c r="E19" s="2"/>
      <c r="F19" s="2"/>
      <c r="G19" s="2"/>
      <c r="H19" s="2"/>
      <c r="I19" s="2"/>
      <c r="J19" s="108"/>
      <c r="K19" s="1"/>
    </row>
    <row r="20" spans="1:11" s="41" customFormat="1" ht="24" customHeight="1">
      <c r="A20"/>
      <c r="B20" s="2">
        <f>SUM(B19)+1</f>
        <v>15</v>
      </c>
      <c r="C20" s="2"/>
      <c r="D20" s="2"/>
      <c r="E20" s="2"/>
      <c r="F20" s="2"/>
      <c r="G20" s="2"/>
      <c r="H20" s="2"/>
      <c r="I20" s="2"/>
      <c r="J20" s="108"/>
      <c r="K20" s="1"/>
    </row>
    <row r="21" spans="1:11" s="41" customFormat="1" ht="24" customHeight="1">
      <c r="A21"/>
      <c r="B21" s="2">
        <f>SUM(B20)+1</f>
        <v>16</v>
      </c>
      <c r="C21" s="2"/>
      <c r="D21" s="2"/>
      <c r="E21" s="2"/>
      <c r="F21" s="2"/>
      <c r="G21" s="2"/>
      <c r="H21" s="2"/>
      <c r="I21" s="2"/>
      <c r="J21" s="108"/>
      <c r="K21" s="1"/>
    </row>
    <row r="22" spans="1:11" s="41" customFormat="1" ht="24" customHeight="1">
      <c r="A22"/>
      <c r="B22" s="2">
        <v>17</v>
      </c>
      <c r="C22" s="2"/>
      <c r="D22" s="2"/>
      <c r="E22" s="2"/>
      <c r="F22" s="2"/>
      <c r="G22" s="2"/>
      <c r="H22" s="2"/>
      <c r="I22" s="2"/>
      <c r="J22" s="108"/>
      <c r="K22" s="1"/>
    </row>
    <row r="23" spans="1:11" s="41" customFormat="1" ht="24" customHeight="1">
      <c r="A23"/>
      <c r="B23" s="2">
        <f>SUM(B22)+1</f>
        <v>18</v>
      </c>
      <c r="C23" s="2"/>
      <c r="D23" s="2"/>
      <c r="E23" s="2"/>
      <c r="F23" s="2"/>
      <c r="G23" s="2"/>
      <c r="H23" s="2"/>
      <c r="I23" s="2"/>
      <c r="J23" s="108"/>
      <c r="K23" s="1"/>
    </row>
    <row r="24" spans="1:11" s="41" customFormat="1" ht="24" customHeight="1">
      <c r="A24"/>
      <c r="B24" s="2">
        <f>SUM(B23)+1</f>
        <v>19</v>
      </c>
      <c r="C24" s="2"/>
      <c r="D24" s="2"/>
      <c r="E24" s="2"/>
      <c r="F24" s="2"/>
      <c r="G24" s="2"/>
      <c r="H24" s="2"/>
      <c r="I24" s="2"/>
      <c r="J24" s="108"/>
      <c r="K24" s="1"/>
    </row>
    <row r="25" spans="1:11" s="41" customFormat="1" ht="24" customHeight="1">
      <c r="A25"/>
      <c r="B25" s="2">
        <f>SUM(B24)+1</f>
        <v>20</v>
      </c>
      <c r="C25" s="2"/>
      <c r="D25" s="2"/>
      <c r="E25" s="2"/>
      <c r="F25" s="2"/>
      <c r="G25" s="2"/>
      <c r="H25" s="2"/>
      <c r="I25" s="2"/>
      <c r="J25" s="108"/>
      <c r="K25" s="1"/>
    </row>
    <row r="26" spans="1:11" s="41" customFormat="1" ht="24" customHeight="1">
      <c r="A26"/>
      <c r="B26" s="2">
        <v>21</v>
      </c>
      <c r="C26" s="2"/>
      <c r="D26" s="2"/>
      <c r="E26" s="2"/>
      <c r="F26" s="2"/>
      <c r="G26" s="2"/>
      <c r="H26" s="2"/>
      <c r="I26" s="2"/>
      <c r="J26" s="108"/>
      <c r="K26" s="1"/>
    </row>
    <row r="27" spans="1:11" s="41" customFormat="1" ht="24" customHeight="1">
      <c r="A27"/>
      <c r="B27" s="2">
        <f>SUM(B26)+1</f>
        <v>22</v>
      </c>
      <c r="C27" s="2"/>
      <c r="D27" s="2"/>
      <c r="E27" s="2"/>
      <c r="F27" s="2"/>
      <c r="G27" s="2"/>
      <c r="H27" s="2"/>
      <c r="I27" s="2"/>
      <c r="J27" s="108"/>
      <c r="K27" s="1"/>
    </row>
    <row r="28" spans="1:11" s="41" customFormat="1" ht="24" customHeight="1">
      <c r="A28"/>
      <c r="B28" s="2">
        <f>SUM(B27)+1</f>
        <v>23</v>
      </c>
      <c r="C28" s="2"/>
      <c r="D28" s="2"/>
      <c r="E28" s="2"/>
      <c r="F28" s="2"/>
      <c r="G28" s="2"/>
      <c r="H28" s="2"/>
      <c r="I28" s="2"/>
      <c r="J28" s="108"/>
      <c r="K28" s="1"/>
    </row>
    <row r="29" spans="1:11" s="41" customFormat="1" ht="24" customHeight="1">
      <c r="A29"/>
      <c r="B29" s="2">
        <f>SUM(B28)+1</f>
        <v>24</v>
      </c>
      <c r="C29" s="2"/>
      <c r="D29" s="2"/>
      <c r="E29" s="2"/>
      <c r="F29" s="2"/>
      <c r="G29" s="2"/>
      <c r="H29" s="2"/>
      <c r="I29" s="2"/>
      <c r="J29" s="108"/>
      <c r="K29" s="1"/>
    </row>
    <row r="30" spans="1:11" s="41" customFormat="1" ht="24" customHeight="1">
      <c r="A30"/>
      <c r="B30" s="2">
        <v>25</v>
      </c>
      <c r="C30" s="2"/>
      <c r="D30" s="2"/>
      <c r="E30" s="2"/>
      <c r="F30" s="2"/>
      <c r="G30" s="2"/>
      <c r="H30" s="2"/>
      <c r="I30" s="2"/>
      <c r="J30" s="108"/>
      <c r="K30" s="1"/>
    </row>
    <row r="31" spans="1:11" s="41" customFormat="1" ht="24" customHeight="1">
      <c r="A31"/>
      <c r="B31" s="2">
        <f>SUM(B30)+1</f>
        <v>26</v>
      </c>
      <c r="C31" s="2"/>
      <c r="D31" s="2"/>
      <c r="E31" s="2"/>
      <c r="F31" s="2"/>
      <c r="G31" s="2"/>
      <c r="H31" s="2"/>
      <c r="I31" s="2"/>
      <c r="J31" s="108"/>
      <c r="K31" s="1"/>
    </row>
    <row r="32" spans="1:11" s="41" customFormat="1" ht="24" customHeight="1">
      <c r="A32"/>
      <c r="B32" s="2">
        <f>SUM(B31)+1</f>
        <v>27</v>
      </c>
      <c r="C32" s="2"/>
      <c r="D32" s="2"/>
      <c r="E32" s="2"/>
      <c r="F32" s="2"/>
      <c r="G32" s="2"/>
      <c r="H32" s="2"/>
      <c r="I32" s="2"/>
      <c r="J32" s="108"/>
      <c r="K32" s="1"/>
    </row>
    <row r="33" spans="1:11" s="41" customFormat="1" ht="25.5" customHeight="1">
      <c r="A33"/>
      <c r="B33" s="2">
        <f>SUM(B32)+1</f>
        <v>28</v>
      </c>
      <c r="C33" s="2"/>
      <c r="D33" s="2"/>
      <c r="E33" s="2"/>
      <c r="F33" s="2"/>
      <c r="G33" s="2"/>
      <c r="H33" s="2"/>
      <c r="I33" s="2"/>
      <c r="J33" s="108"/>
      <c r="K33" s="1"/>
    </row>
    <row r="34" spans="1:11" s="41" customFormat="1" ht="24" customHeight="1">
      <c r="A34"/>
      <c r="B34" s="2">
        <v>29</v>
      </c>
      <c r="C34" s="2"/>
      <c r="D34" s="2"/>
      <c r="E34" s="2"/>
      <c r="F34" s="2"/>
      <c r="G34" s="2"/>
      <c r="H34" s="2"/>
      <c r="I34" s="2"/>
      <c r="J34" s="108"/>
      <c r="K34" s="1"/>
    </row>
    <row r="35" spans="1:11" s="41" customFormat="1" ht="24" customHeight="1">
      <c r="A35"/>
      <c r="B35" s="2">
        <f>SUM(B34)+1</f>
        <v>30</v>
      </c>
      <c r="C35" s="2"/>
      <c r="D35" s="2"/>
      <c r="E35" s="2"/>
      <c r="F35" s="2"/>
      <c r="G35" s="2"/>
      <c r="H35" s="2"/>
      <c r="I35" s="2"/>
      <c r="J35" s="108"/>
      <c r="K35" s="1"/>
    </row>
    <row r="36" spans="1:11" s="41" customFormat="1" ht="24" customHeight="1">
      <c r="A36"/>
      <c r="B36" s="2">
        <f>SUM(B35)+1</f>
        <v>31</v>
      </c>
      <c r="C36" s="2"/>
      <c r="D36" s="2"/>
      <c r="E36" s="2"/>
      <c r="F36" s="2"/>
      <c r="G36" s="2"/>
      <c r="H36" s="2"/>
      <c r="I36" s="2"/>
      <c r="J36" s="108"/>
      <c r="K36" s="1"/>
    </row>
    <row r="37" spans="1:11" s="41" customFormat="1" ht="24" customHeight="1">
      <c r="A37"/>
      <c r="B37" s="2">
        <f>SUM(B36)+1</f>
        <v>32</v>
      </c>
      <c r="C37" s="2"/>
      <c r="D37" s="2"/>
      <c r="E37" s="2"/>
      <c r="F37" s="2"/>
      <c r="G37" s="2"/>
      <c r="H37" s="2"/>
      <c r="I37" s="2"/>
      <c r="J37" s="108"/>
      <c r="K37" s="1"/>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75"/>
  <sheetViews>
    <sheetView zoomScale="75" zoomScaleNormal="75" zoomScalePageLayoutView="0" workbookViewId="0" topLeftCell="A23">
      <selection activeCell="P64" sqref="P64"/>
    </sheetView>
  </sheetViews>
  <sheetFormatPr defaultColWidth="9.00390625" defaultRowHeight="13.5"/>
  <cols>
    <col min="1" max="1" width="4.125" style="0" customWidth="1"/>
    <col min="2" max="2" width="4.875" style="15" customWidth="1"/>
    <col min="3" max="3" width="14.75390625" style="0" customWidth="1"/>
    <col min="4" max="5" width="3.125" style="0" customWidth="1"/>
    <col min="6" max="12" width="9.625" style="0" customWidth="1"/>
    <col min="13" max="14" width="4.625" style="0" customWidth="1"/>
  </cols>
  <sheetData>
    <row r="1" spans="3:9" ht="21.75" customHeight="1">
      <c r="C1" s="1" t="s">
        <v>36</v>
      </c>
      <c r="D1" s="1"/>
      <c r="E1" s="1"/>
      <c r="F1" s="1"/>
      <c r="I1" s="1" t="s">
        <v>37</v>
      </c>
    </row>
    <row r="2" spans="3:9" ht="18" customHeight="1">
      <c r="C2" s="1"/>
      <c r="D2" s="1"/>
      <c r="E2" s="1"/>
      <c r="F2" s="1"/>
      <c r="I2" s="1"/>
    </row>
    <row r="3" spans="2:12" ht="12" customHeight="1">
      <c r="B3" s="15" t="s">
        <v>1</v>
      </c>
      <c r="C3" s="1"/>
      <c r="D3" s="1"/>
      <c r="E3" s="1"/>
      <c r="I3" s="18"/>
      <c r="L3" s="12"/>
    </row>
    <row r="4" spans="1:13" ht="12" customHeight="1">
      <c r="A4">
        <v>1</v>
      </c>
      <c r="B4" s="15">
        <v>1</v>
      </c>
      <c r="C4" s="124">
        <f>'個人戦結果入力 (2)'!C6</f>
        <v>0</v>
      </c>
      <c r="D4" s="125"/>
      <c r="E4" s="126"/>
      <c r="F4" s="12"/>
      <c r="G4" s="12"/>
      <c r="H4" s="12"/>
      <c r="I4" s="18"/>
      <c r="L4" s="12"/>
      <c r="M4" s="12"/>
    </row>
    <row r="5" spans="1:13" ht="12" customHeight="1">
      <c r="A5">
        <v>2</v>
      </c>
      <c r="C5" s="127"/>
      <c r="D5" s="128"/>
      <c r="E5" s="129"/>
      <c r="F5" s="27"/>
      <c r="G5" s="18"/>
      <c r="H5" s="18"/>
      <c r="I5" s="120"/>
      <c r="M5" s="12"/>
    </row>
    <row r="6" spans="1:13" ht="12" customHeight="1">
      <c r="A6">
        <v>3</v>
      </c>
      <c r="B6" s="15">
        <v>32</v>
      </c>
      <c r="C6" s="124">
        <f>'個人戦結果入力 (2)'!C37</f>
        <v>0</v>
      </c>
      <c r="D6" s="125"/>
      <c r="E6" s="126"/>
      <c r="F6" s="26"/>
      <c r="G6" s="27"/>
      <c r="H6" s="18"/>
      <c r="I6" s="120"/>
      <c r="L6" s="121"/>
      <c r="M6" s="12"/>
    </row>
    <row r="7" spans="1:13" ht="12" customHeight="1">
      <c r="A7">
        <v>4</v>
      </c>
      <c r="C7" s="127"/>
      <c r="D7" s="128"/>
      <c r="E7" s="129"/>
      <c r="F7" s="18"/>
      <c r="G7" s="14"/>
      <c r="H7" s="18"/>
      <c r="I7" s="120"/>
      <c r="L7" s="121"/>
      <c r="M7" s="12"/>
    </row>
    <row r="8" spans="1:13" ht="12" customHeight="1">
      <c r="A8">
        <v>5</v>
      </c>
      <c r="B8" s="15">
        <v>17</v>
      </c>
      <c r="C8" s="124">
        <f>'個人戦結果入力 (2)'!C22</f>
        <v>0</v>
      </c>
      <c r="D8" s="125"/>
      <c r="E8" s="126"/>
      <c r="F8" s="12"/>
      <c r="G8" s="14"/>
      <c r="H8" s="27"/>
      <c r="I8" s="120"/>
      <c r="M8" s="12"/>
    </row>
    <row r="9" spans="1:13" ht="12" customHeight="1">
      <c r="A9">
        <v>6</v>
      </c>
      <c r="C9" s="127"/>
      <c r="D9" s="128"/>
      <c r="E9" s="129"/>
      <c r="F9" s="27"/>
      <c r="G9" s="26"/>
      <c r="H9" s="14"/>
      <c r="I9" s="18"/>
      <c r="J9" s="12"/>
      <c r="K9" s="12"/>
      <c r="L9" s="12"/>
      <c r="M9" s="12"/>
    </row>
    <row r="10" spans="1:13" ht="12" customHeight="1">
      <c r="A10">
        <v>7</v>
      </c>
      <c r="B10" s="15">
        <v>16</v>
      </c>
      <c r="C10" s="124">
        <f>'個人戦結果入力 (2)'!C21</f>
        <v>0</v>
      </c>
      <c r="D10" s="125"/>
      <c r="E10" s="126"/>
      <c r="F10" s="26"/>
      <c r="G10" s="18"/>
      <c r="H10" s="14"/>
      <c r="I10" s="18"/>
      <c r="J10" s="12"/>
      <c r="K10" s="12"/>
      <c r="L10" s="12"/>
      <c r="M10" s="12"/>
    </row>
    <row r="11" spans="1:13" ht="12" customHeight="1">
      <c r="A11">
        <v>8</v>
      </c>
      <c r="C11" s="127"/>
      <c r="D11" s="128"/>
      <c r="E11" s="129"/>
      <c r="F11" s="18"/>
      <c r="G11" s="12"/>
      <c r="H11" s="14"/>
      <c r="I11" s="18"/>
      <c r="J11" s="18"/>
      <c r="K11" s="12"/>
      <c r="L11" s="12"/>
      <c r="M11" s="12"/>
    </row>
    <row r="12" spans="1:13" ht="12" customHeight="1">
      <c r="A12">
        <v>9</v>
      </c>
      <c r="B12" s="15">
        <v>9</v>
      </c>
      <c r="C12" s="124">
        <f>'個人戦結果入力 (2)'!C14</f>
        <v>0</v>
      </c>
      <c r="D12" s="125"/>
      <c r="E12" s="126"/>
      <c r="F12" s="12"/>
      <c r="G12" s="18"/>
      <c r="H12" s="14"/>
      <c r="I12" s="27"/>
      <c r="J12" s="18"/>
      <c r="K12" s="12"/>
      <c r="L12" s="12"/>
      <c r="M12" s="12"/>
    </row>
    <row r="13" spans="1:13" ht="12" customHeight="1">
      <c r="A13">
        <v>10</v>
      </c>
      <c r="C13" s="127"/>
      <c r="D13" s="128"/>
      <c r="E13" s="129"/>
      <c r="F13" s="27"/>
      <c r="G13" s="18"/>
      <c r="H13" s="14"/>
      <c r="I13" s="14"/>
      <c r="J13" s="18"/>
      <c r="K13" s="12"/>
      <c r="M13" s="12"/>
    </row>
    <row r="14" spans="1:13" ht="12" customHeight="1">
      <c r="A14">
        <v>11</v>
      </c>
      <c r="B14" s="15">
        <v>24</v>
      </c>
      <c r="C14" s="124">
        <f>'個人戦結果入力 (2)'!C29</f>
        <v>0</v>
      </c>
      <c r="D14" s="125"/>
      <c r="E14" s="126"/>
      <c r="F14" s="26"/>
      <c r="G14" s="27"/>
      <c r="H14" s="14"/>
      <c r="I14" s="14"/>
      <c r="J14" s="18"/>
      <c r="K14" s="12"/>
      <c r="L14" s="12"/>
      <c r="M14" s="12"/>
    </row>
    <row r="15" spans="1:13" ht="12" customHeight="1">
      <c r="A15">
        <v>12</v>
      </c>
      <c r="C15" s="127"/>
      <c r="D15" s="128"/>
      <c r="E15" s="129"/>
      <c r="F15" s="18"/>
      <c r="G15" s="14"/>
      <c r="H15" s="26"/>
      <c r="I15" s="14"/>
      <c r="J15" s="18"/>
      <c r="K15" s="12"/>
      <c r="L15" s="12"/>
      <c r="M15" s="12"/>
    </row>
    <row r="16" spans="1:13" ht="12" customHeight="1">
      <c r="A16">
        <v>13</v>
      </c>
      <c r="B16" s="15">
        <v>25</v>
      </c>
      <c r="C16" s="124">
        <f>'個人戦結果入力 (2)'!C30</f>
        <v>0</v>
      </c>
      <c r="D16" s="125"/>
      <c r="E16" s="126"/>
      <c r="F16" s="12"/>
      <c r="G16" s="14"/>
      <c r="H16" s="18"/>
      <c r="I16" s="14"/>
      <c r="J16" s="18"/>
      <c r="K16" s="12"/>
      <c r="L16" s="12"/>
      <c r="M16" s="12"/>
    </row>
    <row r="17" spans="1:13" ht="12" customHeight="1">
      <c r="A17">
        <v>14</v>
      </c>
      <c r="C17" s="127"/>
      <c r="D17" s="128"/>
      <c r="E17" s="129"/>
      <c r="F17" s="27"/>
      <c r="G17" s="26"/>
      <c r="H17" s="18"/>
      <c r="I17" s="14"/>
      <c r="J17" s="18"/>
      <c r="K17" s="12"/>
      <c r="L17" s="12"/>
      <c r="M17" s="12"/>
    </row>
    <row r="18" spans="1:13" ht="12" customHeight="1">
      <c r="A18">
        <v>15</v>
      </c>
      <c r="B18" s="15">
        <v>8</v>
      </c>
      <c r="C18" s="124">
        <f>'個人戦結果入力 (2)'!C13</f>
        <v>0</v>
      </c>
      <c r="D18" s="125"/>
      <c r="E18" s="126"/>
      <c r="F18" s="26"/>
      <c r="G18" s="18"/>
      <c r="H18" s="12"/>
      <c r="I18" s="14"/>
      <c r="J18" s="18"/>
      <c r="K18" s="12"/>
      <c r="L18" s="12"/>
      <c r="M18" s="12"/>
    </row>
    <row r="19" spans="1:13" ht="12" customHeight="1">
      <c r="A19">
        <v>16</v>
      </c>
      <c r="C19" s="127"/>
      <c r="D19" s="128"/>
      <c r="E19" s="129"/>
      <c r="F19" s="18"/>
      <c r="G19" s="12"/>
      <c r="H19" s="12"/>
      <c r="I19" s="14"/>
      <c r="J19" s="18"/>
      <c r="K19" s="12"/>
      <c r="L19" s="12"/>
      <c r="M19" s="12"/>
    </row>
    <row r="20" spans="1:13" ht="12" customHeight="1">
      <c r="A20">
        <v>17</v>
      </c>
      <c r="B20" s="15">
        <v>5</v>
      </c>
      <c r="C20" s="124">
        <f>'個人戦結果入力 (2)'!C10</f>
        <v>0</v>
      </c>
      <c r="D20" s="125"/>
      <c r="E20" s="126"/>
      <c r="F20" s="12"/>
      <c r="G20" s="18"/>
      <c r="H20" s="12"/>
      <c r="I20" s="14"/>
      <c r="J20" s="27"/>
      <c r="K20" s="18"/>
      <c r="L20" s="12"/>
      <c r="M20" s="12"/>
    </row>
    <row r="21" spans="1:13" ht="12" customHeight="1">
      <c r="A21">
        <v>18</v>
      </c>
      <c r="C21" s="127"/>
      <c r="D21" s="128"/>
      <c r="E21" s="129"/>
      <c r="F21" s="27"/>
      <c r="G21" s="18"/>
      <c r="H21" s="18"/>
      <c r="I21" s="14"/>
      <c r="J21" s="14"/>
      <c r="K21" s="18"/>
      <c r="L21" s="12"/>
      <c r="M21" s="12"/>
    </row>
    <row r="22" spans="1:13" ht="12" customHeight="1">
      <c r="A22">
        <v>19</v>
      </c>
      <c r="B22" s="15">
        <v>28</v>
      </c>
      <c r="C22" s="124">
        <f>'個人戦結果入力 (2)'!C33</f>
        <v>0</v>
      </c>
      <c r="D22" s="125"/>
      <c r="E22" s="126"/>
      <c r="F22" s="26"/>
      <c r="G22" s="27"/>
      <c r="H22" s="18"/>
      <c r="I22" s="14"/>
      <c r="J22" s="14"/>
      <c r="K22" s="18"/>
      <c r="L22" s="12"/>
      <c r="M22" s="12"/>
    </row>
    <row r="23" spans="1:13" ht="12" customHeight="1">
      <c r="A23">
        <v>20</v>
      </c>
      <c r="C23" s="127"/>
      <c r="D23" s="128"/>
      <c r="E23" s="129"/>
      <c r="F23" s="18"/>
      <c r="G23" s="14"/>
      <c r="H23" s="18"/>
      <c r="I23" s="14"/>
      <c r="J23" s="14"/>
      <c r="K23" s="18"/>
      <c r="L23" s="12"/>
      <c r="M23" s="12"/>
    </row>
    <row r="24" spans="1:13" ht="12" customHeight="1">
      <c r="A24">
        <v>21</v>
      </c>
      <c r="B24" s="15">
        <v>21</v>
      </c>
      <c r="C24" s="124">
        <f>'個人戦結果入力 (2)'!C26</f>
        <v>0</v>
      </c>
      <c r="D24" s="125"/>
      <c r="E24" s="126"/>
      <c r="F24" s="12"/>
      <c r="G24" s="14"/>
      <c r="H24" s="27"/>
      <c r="I24" s="14"/>
      <c r="J24" s="14"/>
      <c r="K24" s="18"/>
      <c r="L24" s="12"/>
      <c r="M24" s="12"/>
    </row>
    <row r="25" spans="1:13" ht="12" customHeight="1">
      <c r="A25">
        <v>22</v>
      </c>
      <c r="C25" s="127"/>
      <c r="D25" s="128"/>
      <c r="E25" s="129"/>
      <c r="F25" s="27"/>
      <c r="G25" s="26"/>
      <c r="H25" s="14"/>
      <c r="I25" s="14"/>
      <c r="J25" s="14"/>
      <c r="K25" s="18"/>
      <c r="L25" s="12"/>
      <c r="M25" s="12"/>
    </row>
    <row r="26" spans="1:13" ht="12" customHeight="1">
      <c r="A26">
        <v>23</v>
      </c>
      <c r="B26" s="15">
        <v>12</v>
      </c>
      <c r="C26" s="124">
        <f>'個人戦結果入力 (2)'!C17</f>
        <v>0</v>
      </c>
      <c r="D26" s="125"/>
      <c r="E26" s="126"/>
      <c r="F26" s="26"/>
      <c r="G26" s="18"/>
      <c r="H26" s="14"/>
      <c r="I26" s="14"/>
      <c r="J26" s="14"/>
      <c r="K26" s="18"/>
      <c r="L26" s="12"/>
      <c r="M26" s="12"/>
    </row>
    <row r="27" spans="1:13" ht="12" customHeight="1">
      <c r="A27">
        <v>24</v>
      </c>
      <c r="C27" s="127"/>
      <c r="D27" s="128"/>
      <c r="E27" s="129"/>
      <c r="F27" s="18"/>
      <c r="G27" s="12"/>
      <c r="H27" s="14"/>
      <c r="I27" s="26"/>
      <c r="J27" s="14"/>
      <c r="K27" s="18"/>
      <c r="L27" s="12"/>
      <c r="M27" s="12"/>
    </row>
    <row r="28" spans="1:13" ht="12" customHeight="1">
      <c r="A28">
        <v>25</v>
      </c>
      <c r="B28" s="15">
        <v>13</v>
      </c>
      <c r="C28" s="124">
        <f>'個人戦結果入力 (2)'!C18</f>
        <v>0</v>
      </c>
      <c r="D28" s="125"/>
      <c r="E28" s="126"/>
      <c r="F28" s="12"/>
      <c r="G28" s="18"/>
      <c r="H28" s="14"/>
      <c r="I28" s="18"/>
      <c r="J28" s="14"/>
      <c r="K28" s="18"/>
      <c r="L28" s="12"/>
      <c r="M28" s="12"/>
    </row>
    <row r="29" spans="1:13" ht="12" customHeight="1">
      <c r="A29">
        <v>26</v>
      </c>
      <c r="C29" s="127"/>
      <c r="D29" s="128"/>
      <c r="E29" s="129"/>
      <c r="F29" s="27"/>
      <c r="G29" s="18"/>
      <c r="H29" s="14"/>
      <c r="I29" s="18"/>
      <c r="J29" s="14"/>
      <c r="K29" s="18"/>
      <c r="L29" s="12"/>
      <c r="M29" s="12"/>
    </row>
    <row r="30" spans="1:13" ht="12" customHeight="1">
      <c r="A30">
        <v>27</v>
      </c>
      <c r="B30" s="15">
        <v>20</v>
      </c>
      <c r="C30" s="124">
        <f>'個人戦結果入力 (2)'!C25</f>
        <v>0</v>
      </c>
      <c r="D30" s="125"/>
      <c r="E30" s="126"/>
      <c r="F30" s="26"/>
      <c r="G30" s="27"/>
      <c r="H30" s="14"/>
      <c r="I30" s="18"/>
      <c r="J30" s="14"/>
      <c r="K30" s="18"/>
      <c r="L30" s="12"/>
      <c r="M30" s="12"/>
    </row>
    <row r="31" spans="1:13" ht="12" customHeight="1">
      <c r="A31">
        <v>28</v>
      </c>
      <c r="C31" s="127"/>
      <c r="D31" s="128"/>
      <c r="E31" s="129"/>
      <c r="F31" s="18"/>
      <c r="G31" s="14"/>
      <c r="H31" s="26"/>
      <c r="I31" s="18"/>
      <c r="J31" s="14"/>
      <c r="K31" s="18"/>
      <c r="L31" s="12"/>
      <c r="M31" s="12"/>
    </row>
    <row r="32" spans="1:13" ht="12" customHeight="1">
      <c r="A32">
        <v>29</v>
      </c>
      <c r="B32" s="15">
        <v>29</v>
      </c>
      <c r="C32" s="124">
        <f>'個人戦結果入力 (2)'!C34</f>
        <v>0</v>
      </c>
      <c r="D32" s="125"/>
      <c r="E32" s="126"/>
      <c r="F32" s="12"/>
      <c r="G32" s="14"/>
      <c r="H32" s="18"/>
      <c r="I32" s="12"/>
      <c r="J32" s="14"/>
      <c r="K32" s="18"/>
      <c r="L32" s="12"/>
      <c r="M32" s="12"/>
    </row>
    <row r="33" spans="1:13" ht="12" customHeight="1">
      <c r="A33">
        <v>30</v>
      </c>
      <c r="C33" s="127"/>
      <c r="D33" s="128"/>
      <c r="E33" s="129"/>
      <c r="F33" s="27"/>
      <c r="G33" s="26"/>
      <c r="H33" s="18"/>
      <c r="I33" s="12"/>
      <c r="J33" s="14"/>
      <c r="K33" s="18"/>
      <c r="L33" s="123" t="s">
        <v>11</v>
      </c>
      <c r="M33" s="12"/>
    </row>
    <row r="34" spans="1:13" ht="12" customHeight="1">
      <c r="A34">
        <v>31</v>
      </c>
      <c r="B34" s="15">
        <v>4</v>
      </c>
      <c r="C34" s="124">
        <f>'個人戦結果入力 (2)'!C9</f>
        <v>0</v>
      </c>
      <c r="D34" s="125"/>
      <c r="E34" s="126"/>
      <c r="F34" s="26"/>
      <c r="G34" s="18"/>
      <c r="H34" s="18"/>
      <c r="I34" s="12"/>
      <c r="J34" s="14"/>
      <c r="K34" s="18"/>
      <c r="L34" s="123"/>
      <c r="M34" s="12"/>
    </row>
    <row r="35" spans="1:13" ht="12" customHeight="1">
      <c r="A35">
        <v>32</v>
      </c>
      <c r="C35" s="127"/>
      <c r="D35" s="128"/>
      <c r="E35" s="129"/>
      <c r="F35" s="18"/>
      <c r="G35" s="12"/>
      <c r="H35" s="12"/>
      <c r="I35" s="12"/>
      <c r="J35" s="14"/>
      <c r="K35" s="18"/>
      <c r="L35" s="121"/>
      <c r="M35" s="12"/>
    </row>
    <row r="36" spans="1:13" ht="12" customHeight="1">
      <c r="A36">
        <v>33</v>
      </c>
      <c r="B36" s="15">
        <v>3</v>
      </c>
      <c r="C36" s="124">
        <f>'個人戦結果入力 (2)'!C8</f>
        <v>0</v>
      </c>
      <c r="D36" s="125"/>
      <c r="E36" s="126"/>
      <c r="F36" s="12"/>
      <c r="G36" s="18"/>
      <c r="H36" s="12"/>
      <c r="I36" s="12"/>
      <c r="J36" s="14"/>
      <c r="K36" s="34"/>
      <c r="L36" s="121"/>
      <c r="M36" s="12"/>
    </row>
    <row r="37" spans="1:13" ht="12" customHeight="1">
      <c r="A37">
        <v>34</v>
      </c>
      <c r="C37" s="127"/>
      <c r="D37" s="128"/>
      <c r="E37" s="129"/>
      <c r="F37" s="27"/>
      <c r="G37" s="18"/>
      <c r="H37" s="12"/>
      <c r="I37" s="12"/>
      <c r="J37" s="14"/>
      <c r="K37" s="18"/>
      <c r="L37" s="12"/>
      <c r="M37" s="12"/>
    </row>
    <row r="38" spans="1:13" ht="12" customHeight="1">
      <c r="A38">
        <v>35</v>
      </c>
      <c r="B38" s="15">
        <v>30</v>
      </c>
      <c r="C38" s="124">
        <f>'個人戦結果入力 (2)'!C35</f>
        <v>0</v>
      </c>
      <c r="D38" s="125"/>
      <c r="E38" s="126"/>
      <c r="F38" s="26"/>
      <c r="G38" s="27"/>
      <c r="H38" s="12"/>
      <c r="I38" s="12"/>
      <c r="J38" s="14"/>
      <c r="K38" s="18"/>
      <c r="L38" s="12"/>
      <c r="M38" s="12"/>
    </row>
    <row r="39" spans="1:13" ht="12" customHeight="1">
      <c r="A39">
        <v>36</v>
      </c>
      <c r="C39" s="127"/>
      <c r="D39" s="128"/>
      <c r="E39" s="129"/>
      <c r="F39" s="18"/>
      <c r="G39" s="14"/>
      <c r="H39" s="18"/>
      <c r="I39" s="12"/>
      <c r="J39" s="14"/>
      <c r="K39" s="18"/>
      <c r="L39" s="12"/>
      <c r="M39" s="12"/>
    </row>
    <row r="40" spans="1:13" ht="12" customHeight="1">
      <c r="A40">
        <v>37</v>
      </c>
      <c r="B40" s="15">
        <v>19</v>
      </c>
      <c r="C40" s="124">
        <f>'個人戦結果入力 (2)'!C24</f>
        <v>0</v>
      </c>
      <c r="D40" s="125"/>
      <c r="E40" s="126"/>
      <c r="F40" s="12"/>
      <c r="G40" s="14"/>
      <c r="H40" s="27"/>
      <c r="I40" s="18"/>
      <c r="J40" s="14"/>
      <c r="K40" s="18"/>
      <c r="L40" s="12"/>
      <c r="M40" s="12"/>
    </row>
    <row r="41" spans="1:13" ht="12" customHeight="1">
      <c r="A41">
        <v>38</v>
      </c>
      <c r="C41" s="127"/>
      <c r="D41" s="128"/>
      <c r="E41" s="129"/>
      <c r="F41" s="27"/>
      <c r="G41" s="26"/>
      <c r="H41" s="14"/>
      <c r="I41" s="18"/>
      <c r="J41" s="14"/>
      <c r="K41" s="18"/>
      <c r="L41" s="12"/>
      <c r="M41" s="12"/>
    </row>
    <row r="42" spans="1:13" ht="12" customHeight="1">
      <c r="A42">
        <v>39</v>
      </c>
      <c r="B42" s="15">
        <v>14</v>
      </c>
      <c r="C42" s="124">
        <f>'個人戦結果入力 (2)'!C19</f>
        <v>0</v>
      </c>
      <c r="D42" s="125"/>
      <c r="E42" s="126"/>
      <c r="F42" s="26"/>
      <c r="G42" s="18"/>
      <c r="H42" s="14"/>
      <c r="I42" s="18"/>
      <c r="J42" s="14"/>
      <c r="K42" s="18"/>
      <c r="L42" s="12"/>
      <c r="M42" s="12"/>
    </row>
    <row r="43" spans="1:13" ht="12" customHeight="1">
      <c r="A43">
        <v>40</v>
      </c>
      <c r="C43" s="127"/>
      <c r="D43" s="128"/>
      <c r="E43" s="129"/>
      <c r="F43" s="18"/>
      <c r="G43" s="18"/>
      <c r="H43" s="14"/>
      <c r="I43" s="18"/>
      <c r="J43" s="14"/>
      <c r="K43" s="18"/>
      <c r="L43" s="12"/>
      <c r="M43" s="12"/>
    </row>
    <row r="44" spans="1:13" ht="12" customHeight="1">
      <c r="A44">
        <v>41</v>
      </c>
      <c r="B44" s="15">
        <v>11</v>
      </c>
      <c r="C44" s="124">
        <f>'個人戦結果入力 (2)'!C16</f>
        <v>0</v>
      </c>
      <c r="D44" s="125"/>
      <c r="E44" s="126"/>
      <c r="F44" s="12"/>
      <c r="G44" s="18"/>
      <c r="H44" s="14"/>
      <c r="I44" s="27"/>
      <c r="J44" s="14"/>
      <c r="K44" s="18"/>
      <c r="L44" s="12"/>
      <c r="M44" s="12"/>
    </row>
    <row r="45" spans="1:13" ht="12" customHeight="1">
      <c r="A45">
        <v>42</v>
      </c>
      <c r="C45" s="127"/>
      <c r="D45" s="128"/>
      <c r="E45" s="129"/>
      <c r="F45" s="27"/>
      <c r="G45" s="18"/>
      <c r="H45" s="14"/>
      <c r="I45" s="14"/>
      <c r="J45" s="14"/>
      <c r="K45" s="18"/>
      <c r="L45" s="12"/>
      <c r="M45" s="12"/>
    </row>
    <row r="46" spans="1:13" ht="12" customHeight="1">
      <c r="A46">
        <v>43</v>
      </c>
      <c r="B46" s="15">
        <v>22</v>
      </c>
      <c r="C46" s="124">
        <f>'個人戦結果入力 (2)'!C27</f>
        <v>0</v>
      </c>
      <c r="D46" s="125"/>
      <c r="E46" s="126"/>
      <c r="F46" s="26"/>
      <c r="G46" s="27"/>
      <c r="H46" s="14"/>
      <c r="I46" s="14"/>
      <c r="J46" s="14"/>
      <c r="K46" s="18"/>
      <c r="L46" s="12"/>
      <c r="M46" s="12"/>
    </row>
    <row r="47" spans="1:13" ht="12" customHeight="1">
      <c r="A47">
        <v>44</v>
      </c>
      <c r="C47" s="127"/>
      <c r="D47" s="128"/>
      <c r="E47" s="129"/>
      <c r="F47" s="18"/>
      <c r="G47" s="14"/>
      <c r="H47" s="26"/>
      <c r="I47" s="14"/>
      <c r="J47" s="14"/>
      <c r="K47" s="18"/>
      <c r="L47" s="12"/>
      <c r="M47" s="12"/>
    </row>
    <row r="48" spans="1:13" ht="12" customHeight="1">
      <c r="A48">
        <v>45</v>
      </c>
      <c r="B48" s="15">
        <v>27</v>
      </c>
      <c r="C48" s="124">
        <f>'個人戦結果入力 (2)'!C32</f>
        <v>0</v>
      </c>
      <c r="D48" s="125"/>
      <c r="E48" s="126"/>
      <c r="F48" s="12"/>
      <c r="G48" s="14"/>
      <c r="H48" s="18"/>
      <c r="I48" s="14"/>
      <c r="J48" s="14"/>
      <c r="K48" s="18"/>
      <c r="L48" s="12"/>
      <c r="M48" s="12"/>
    </row>
    <row r="49" spans="1:13" ht="12" customHeight="1">
      <c r="A49">
        <v>46</v>
      </c>
      <c r="C49" s="127"/>
      <c r="D49" s="128"/>
      <c r="E49" s="129"/>
      <c r="F49" s="27"/>
      <c r="G49" s="26"/>
      <c r="H49" s="18"/>
      <c r="I49" s="14"/>
      <c r="J49" s="14"/>
      <c r="K49" s="18"/>
      <c r="L49" s="12"/>
      <c r="M49" s="12"/>
    </row>
    <row r="50" spans="1:13" ht="12" customHeight="1">
      <c r="A50">
        <v>47</v>
      </c>
      <c r="B50" s="15">
        <v>6</v>
      </c>
      <c r="C50" s="124">
        <f>'個人戦結果入力 (2)'!C11</f>
        <v>0</v>
      </c>
      <c r="D50" s="125"/>
      <c r="E50" s="126"/>
      <c r="F50" s="26"/>
      <c r="G50" s="18"/>
      <c r="H50" s="12"/>
      <c r="I50" s="14"/>
      <c r="J50" s="14"/>
      <c r="K50" s="18"/>
      <c r="L50" s="12"/>
      <c r="M50" s="12"/>
    </row>
    <row r="51" spans="1:13" ht="12" customHeight="1">
      <c r="A51">
        <v>48</v>
      </c>
      <c r="C51" s="127"/>
      <c r="D51" s="128"/>
      <c r="E51" s="129"/>
      <c r="F51" s="18"/>
      <c r="G51" s="18"/>
      <c r="H51" s="12"/>
      <c r="I51" s="14"/>
      <c r="J51" s="14"/>
      <c r="K51" s="18"/>
      <c r="L51" s="12"/>
      <c r="M51" s="12"/>
    </row>
    <row r="52" spans="1:13" ht="12" customHeight="1">
      <c r="A52">
        <v>49</v>
      </c>
      <c r="B52" s="15">
        <v>7</v>
      </c>
      <c r="C52" s="124">
        <f>'個人戦結果入力 (2)'!C12</f>
        <v>0</v>
      </c>
      <c r="D52" s="125"/>
      <c r="E52" s="126"/>
      <c r="F52" s="12"/>
      <c r="G52" s="18"/>
      <c r="H52" s="18"/>
      <c r="I52" s="14"/>
      <c r="J52" s="34"/>
      <c r="K52" s="12"/>
      <c r="L52" s="121"/>
      <c r="M52" s="12"/>
    </row>
    <row r="53" spans="1:13" ht="12" customHeight="1">
      <c r="A53">
        <v>50</v>
      </c>
      <c r="C53" s="127"/>
      <c r="D53" s="128"/>
      <c r="E53" s="129"/>
      <c r="F53" s="27"/>
      <c r="G53" s="18"/>
      <c r="H53" s="18"/>
      <c r="I53" s="14"/>
      <c r="J53" s="18"/>
      <c r="K53" s="12"/>
      <c r="L53" s="121"/>
      <c r="M53" s="12"/>
    </row>
    <row r="54" spans="1:13" ht="12" customHeight="1">
      <c r="A54">
        <v>51</v>
      </c>
      <c r="B54" s="15">
        <v>26</v>
      </c>
      <c r="C54" s="124">
        <f>'個人戦結果入力 (2)'!C31</f>
        <v>0</v>
      </c>
      <c r="D54" s="125"/>
      <c r="E54" s="126"/>
      <c r="F54" s="26"/>
      <c r="G54" s="27"/>
      <c r="H54" s="18"/>
      <c r="I54" s="14"/>
      <c r="J54" s="18"/>
      <c r="K54" s="12"/>
      <c r="L54" s="122" t="s">
        <v>34</v>
      </c>
      <c r="M54" s="12"/>
    </row>
    <row r="55" spans="1:13" ht="12" customHeight="1">
      <c r="A55">
        <v>52</v>
      </c>
      <c r="C55" s="127"/>
      <c r="D55" s="128"/>
      <c r="E55" s="129"/>
      <c r="F55" s="18"/>
      <c r="G55" s="14"/>
      <c r="H55" s="18"/>
      <c r="I55" s="14"/>
      <c r="J55" s="18"/>
      <c r="K55" s="12"/>
      <c r="L55" s="122"/>
      <c r="M55" s="12"/>
    </row>
    <row r="56" spans="1:13" ht="12" customHeight="1">
      <c r="A56">
        <v>53</v>
      </c>
      <c r="B56" s="15">
        <v>23</v>
      </c>
      <c r="C56" s="124">
        <f>'個人戦結果入力 (2)'!C28</f>
        <v>0</v>
      </c>
      <c r="D56" s="125"/>
      <c r="E56" s="126"/>
      <c r="F56" s="12"/>
      <c r="G56" s="14"/>
      <c r="H56" s="27"/>
      <c r="I56" s="14"/>
      <c r="J56" s="18"/>
      <c r="K56" s="12"/>
      <c r="L56" s="121"/>
      <c r="M56" s="12"/>
    </row>
    <row r="57" spans="1:13" ht="12" customHeight="1">
      <c r="A57">
        <v>54</v>
      </c>
      <c r="C57" s="127"/>
      <c r="D57" s="128"/>
      <c r="E57" s="129"/>
      <c r="F57" s="27"/>
      <c r="G57" s="26"/>
      <c r="H57" s="14"/>
      <c r="I57" s="14"/>
      <c r="J57" s="18"/>
      <c r="K57" s="12"/>
      <c r="L57" s="121"/>
      <c r="M57" s="12"/>
    </row>
    <row r="58" spans="1:13" ht="12" customHeight="1">
      <c r="A58">
        <v>55</v>
      </c>
      <c r="B58" s="15">
        <v>10</v>
      </c>
      <c r="C58" s="124">
        <f>'個人戦結果入力 (2)'!C15</f>
        <v>0</v>
      </c>
      <c r="D58" s="125"/>
      <c r="E58" s="126"/>
      <c r="F58" s="26"/>
      <c r="G58" s="18"/>
      <c r="H58" s="14"/>
      <c r="I58" s="14"/>
      <c r="J58" s="18"/>
      <c r="K58" s="12"/>
      <c r="L58" s="12"/>
      <c r="M58" s="12"/>
    </row>
    <row r="59" spans="1:13" ht="12" customHeight="1">
      <c r="A59">
        <v>56</v>
      </c>
      <c r="C59" s="127"/>
      <c r="D59" s="128"/>
      <c r="E59" s="129"/>
      <c r="F59" s="18"/>
      <c r="G59" s="12"/>
      <c r="H59" s="14"/>
      <c r="I59" s="26"/>
      <c r="J59" s="18"/>
      <c r="K59" s="12"/>
      <c r="L59" s="12"/>
      <c r="M59" s="12"/>
    </row>
    <row r="60" spans="1:13" ht="12" customHeight="1">
      <c r="A60">
        <v>57</v>
      </c>
      <c r="B60" s="15">
        <v>15</v>
      </c>
      <c r="C60" s="124">
        <f>'個人戦結果入力 (2)'!C20</f>
        <v>0</v>
      </c>
      <c r="D60" s="125"/>
      <c r="E60" s="126"/>
      <c r="F60" s="12"/>
      <c r="G60" s="18"/>
      <c r="H60" s="14"/>
      <c r="I60" s="18"/>
      <c r="J60" s="18"/>
      <c r="K60" s="12"/>
      <c r="L60" s="12"/>
      <c r="M60" s="12"/>
    </row>
    <row r="61" spans="1:13" ht="12" customHeight="1">
      <c r="A61">
        <v>58</v>
      </c>
      <c r="C61" s="127"/>
      <c r="D61" s="128"/>
      <c r="E61" s="129"/>
      <c r="F61" s="27"/>
      <c r="G61" s="18"/>
      <c r="H61" s="14"/>
      <c r="I61" s="18"/>
      <c r="L61" s="12"/>
      <c r="M61" s="12"/>
    </row>
    <row r="62" spans="1:13" ht="12" customHeight="1">
      <c r="A62">
        <v>59</v>
      </c>
      <c r="B62" s="15">
        <v>18</v>
      </c>
      <c r="C62" s="124">
        <f>'個人戦結果入力 (2)'!C23</f>
        <v>0</v>
      </c>
      <c r="D62" s="125"/>
      <c r="E62" s="126"/>
      <c r="F62" s="26"/>
      <c r="G62" s="27"/>
      <c r="H62" s="14"/>
      <c r="I62" s="18"/>
      <c r="J62" s="131" t="s">
        <v>35</v>
      </c>
      <c r="K62" s="132"/>
      <c r="L62" s="12"/>
      <c r="M62" s="12"/>
    </row>
    <row r="63" spans="1:13" ht="12" customHeight="1">
      <c r="A63">
        <v>60</v>
      </c>
      <c r="C63" s="127"/>
      <c r="D63" s="128"/>
      <c r="E63" s="129"/>
      <c r="F63" s="18"/>
      <c r="G63" s="14"/>
      <c r="H63" s="26"/>
      <c r="I63" s="18"/>
      <c r="J63" s="132"/>
      <c r="K63" s="132"/>
      <c r="L63" s="12"/>
      <c r="M63" s="12"/>
    </row>
    <row r="64" spans="1:13" ht="12" customHeight="1">
      <c r="A64">
        <v>61</v>
      </c>
      <c r="B64" s="15">
        <v>31</v>
      </c>
      <c r="C64" s="124">
        <f>'個人戦結果入力 (2)'!C36</f>
        <v>0</v>
      </c>
      <c r="D64" s="125"/>
      <c r="E64" s="126"/>
      <c r="F64" s="12"/>
      <c r="G64" s="14"/>
      <c r="H64" s="18"/>
      <c r="I64" s="120"/>
      <c r="J64" s="23"/>
      <c r="K64" s="12"/>
      <c r="M64" s="12"/>
    </row>
    <row r="65" spans="1:13" ht="12" customHeight="1">
      <c r="A65">
        <v>62</v>
      </c>
      <c r="C65" s="127"/>
      <c r="D65" s="128"/>
      <c r="E65" s="129"/>
      <c r="F65" s="27"/>
      <c r="G65" s="33"/>
      <c r="H65" s="18"/>
      <c r="I65" s="120"/>
      <c r="J65" s="27"/>
      <c r="K65" s="18"/>
      <c r="L65" s="121"/>
      <c r="M65" s="12"/>
    </row>
    <row r="66" spans="1:13" ht="12" customHeight="1">
      <c r="A66">
        <v>63</v>
      </c>
      <c r="B66" s="15">
        <v>2</v>
      </c>
      <c r="C66" s="124">
        <f>'個人戦結果入力 (2)'!C7</f>
        <v>0</v>
      </c>
      <c r="D66" s="125"/>
      <c r="E66" s="126"/>
      <c r="F66" s="26"/>
      <c r="G66" s="18"/>
      <c r="H66" s="12"/>
      <c r="I66" s="120"/>
      <c r="J66" s="35"/>
      <c r="K66" s="34"/>
      <c r="L66" s="121"/>
      <c r="M66" s="12"/>
    </row>
    <row r="67" spans="1:13" ht="12" customHeight="1">
      <c r="A67">
        <v>64</v>
      </c>
      <c r="C67" s="127"/>
      <c r="D67" s="128"/>
      <c r="E67" s="129"/>
      <c r="F67" s="18"/>
      <c r="G67" s="12"/>
      <c r="H67" s="12"/>
      <c r="I67" s="120"/>
      <c r="J67" s="18"/>
      <c r="M67" s="12"/>
    </row>
    <row r="68" spans="3:13" ht="12" customHeight="1">
      <c r="C68" s="19"/>
      <c r="D68" s="19"/>
      <c r="E68" s="19"/>
      <c r="F68" s="130" t="s">
        <v>16</v>
      </c>
      <c r="G68" s="130"/>
      <c r="H68" s="12"/>
      <c r="M68" s="12"/>
    </row>
    <row r="69" spans="6:12" ht="12" customHeight="1">
      <c r="F69" s="130"/>
      <c r="G69" s="130"/>
      <c r="H69" t="s">
        <v>18</v>
      </c>
      <c r="J69" t="s">
        <v>14</v>
      </c>
      <c r="L69" t="s">
        <v>15</v>
      </c>
    </row>
    <row r="70" spans="7:11" ht="12" customHeight="1">
      <c r="G70" s="13" t="s">
        <v>11</v>
      </c>
      <c r="I70" s="13" t="s">
        <v>11</v>
      </c>
      <c r="K70" s="13" t="s">
        <v>11</v>
      </c>
    </row>
    <row r="71" spans="7:11" ht="14.25" customHeight="1">
      <c r="G71" s="13" t="s">
        <v>12</v>
      </c>
      <c r="I71" s="13" t="s">
        <v>12</v>
      </c>
      <c r="K71" s="13" t="s">
        <v>12</v>
      </c>
    </row>
    <row r="72" spans="7:11" ht="14.25" customHeight="1">
      <c r="G72" s="13" t="s">
        <v>13</v>
      </c>
      <c r="I72" s="13" t="s">
        <v>13</v>
      </c>
      <c r="K72" s="13" t="s">
        <v>13</v>
      </c>
    </row>
    <row r="73" ht="14.25" customHeight="1"/>
    <row r="74" ht="14.25" customHeight="1">
      <c r="G74" s="16"/>
    </row>
    <row r="75" ht="14.25" customHeight="1">
      <c r="G75" s="20"/>
    </row>
  </sheetData>
  <sheetProtection/>
  <mergeCells count="45">
    <mergeCell ref="C66:E67"/>
    <mergeCell ref="C46:E47"/>
    <mergeCell ref="C48:E49"/>
    <mergeCell ref="C50:E51"/>
    <mergeCell ref="C52:E53"/>
    <mergeCell ref="C54:E55"/>
    <mergeCell ref="C56:E57"/>
    <mergeCell ref="C4:E5"/>
    <mergeCell ref="C6:E7"/>
    <mergeCell ref="C8:E9"/>
    <mergeCell ref="C10:E11"/>
    <mergeCell ref="C12:E13"/>
    <mergeCell ref="C14:E15"/>
    <mergeCell ref="C16:E17"/>
    <mergeCell ref="C18:E19"/>
    <mergeCell ref="C60:E61"/>
    <mergeCell ref="C62:E63"/>
    <mergeCell ref="C64:E65"/>
    <mergeCell ref="C58:E59"/>
    <mergeCell ref="C40:E41"/>
    <mergeCell ref="C42:E43"/>
    <mergeCell ref="C44:E45"/>
    <mergeCell ref="C34:E35"/>
    <mergeCell ref="C28:E29"/>
    <mergeCell ref="C30:E31"/>
    <mergeCell ref="C32:E33"/>
    <mergeCell ref="C22:E23"/>
    <mergeCell ref="C24:E25"/>
    <mergeCell ref="C26:E27"/>
    <mergeCell ref="C20:E21"/>
    <mergeCell ref="F68:G69"/>
    <mergeCell ref="J62:K63"/>
    <mergeCell ref="I64:I65"/>
    <mergeCell ref="L52:L53"/>
    <mergeCell ref="L56:L57"/>
    <mergeCell ref="I66:I67"/>
    <mergeCell ref="L65:L66"/>
    <mergeCell ref="C36:E37"/>
    <mergeCell ref="C38:E39"/>
    <mergeCell ref="I5:I6"/>
    <mergeCell ref="L6:L7"/>
    <mergeCell ref="I7:I8"/>
    <mergeCell ref="L54:L55"/>
    <mergeCell ref="L33:L34"/>
    <mergeCell ref="L35:L36"/>
  </mergeCells>
  <printOptions/>
  <pageMargins left="0.24" right="0.2" top="0.24" bottom="0.21" header="0.22" footer="0.19"/>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mamoru</dc:creator>
  <cp:keywords/>
  <dc:description/>
  <cp:lastModifiedBy>玉本 健治</cp:lastModifiedBy>
  <cp:lastPrinted>2020-09-10T12:54:53Z</cp:lastPrinted>
  <dcterms:created xsi:type="dcterms:W3CDTF">2009-09-22T06:37:20Z</dcterms:created>
  <dcterms:modified xsi:type="dcterms:W3CDTF">2021-08-07T03:27:29Z</dcterms:modified>
  <cp:category/>
  <cp:version/>
  <cp:contentType/>
  <cp:contentStatus/>
</cp:coreProperties>
</file>